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225" windowWidth="15570" windowHeight="6540" tabRatio="757" activeTab="2"/>
  </bookViews>
  <sheets>
    <sheet name="Eelarve" sheetId="11" r:id="rId1"/>
    <sheet name="Maksetaotlus" sheetId="6" r:id="rId2"/>
    <sheet name="KULUARUANDE KOOND" sheetId="1" r:id="rId3"/>
    <sheet name="1. Tööjõukulud" sheetId="13" r:id="rId4"/>
    <sheet name="2. Lähetuskulud" sheetId="10" r:id="rId5"/>
    <sheet name=" 3. EL avalikustamise kulud" sheetId="15" r:id="rId6"/>
    <sheet name="4. Seadmed, varust, IKT" sheetId="17" r:id="rId7"/>
    <sheet name="5. Kinnisvara" sheetId="18" r:id="rId8"/>
    <sheet name="6. Muud otsesed kulud" sheetId="20" r:id="rId9"/>
    <sheet name="Nähtamatu leht" sheetId="16" state="hidden" r:id="rId10"/>
  </sheets>
  <definedNames>
    <definedName name="Kinnituskiri" comment="Vali sobiv vastusevariant">'Nähtamatu leht'!$A$12:$A$14</definedName>
    <definedName name="Projekti_valdkond">Eelarve!$C$9</definedName>
    <definedName name="Valdkond">'Nähtamatu leht'!$A$1:$A$3</definedName>
    <definedName name="Ühik">'Nähtamatu leht'!$A$6:$A$9</definedName>
  </definedNames>
  <calcPr calcId="145621"/>
</workbook>
</file>

<file path=xl/calcChain.xml><?xml version="1.0" encoding="utf-8"?>
<calcChain xmlns="http://schemas.openxmlformats.org/spreadsheetml/2006/main">
  <c r="D28" i="1" l="1"/>
  <c r="E31" i="1" l="1"/>
  <c r="F31" i="1"/>
  <c r="D31" i="1"/>
  <c r="C39" i="1" l="1"/>
  <c r="C40" i="1"/>
  <c r="C41" i="1"/>
  <c r="C42" i="1"/>
  <c r="C43" i="1"/>
  <c r="C44" i="1"/>
  <c r="C45" i="1"/>
  <c r="C46" i="1"/>
  <c r="C47" i="1"/>
  <c r="C48" i="1"/>
  <c r="C49" i="1"/>
  <c r="C50" i="1"/>
  <c r="C51" i="1"/>
  <c r="C52" i="1"/>
  <c r="C53" i="1"/>
  <c r="C54" i="1"/>
  <c r="C55" i="1"/>
  <c r="C56" i="1"/>
  <c r="C57" i="1"/>
  <c r="C58" i="1"/>
  <c r="C31" i="1"/>
  <c r="C26" i="1"/>
  <c r="C27" i="1"/>
  <c r="C28" i="1"/>
  <c r="C29" i="1"/>
  <c r="C30" i="1"/>
  <c r="G16" i="1"/>
  <c r="D32" i="6"/>
  <c r="D31" i="6"/>
  <c r="D30" i="6"/>
  <c r="D29" i="6"/>
  <c r="D28" i="6"/>
  <c r="D25" i="11" l="1"/>
  <c r="G73" i="11"/>
  <c r="F73" i="11"/>
  <c r="E28" i="1" l="1"/>
  <c r="F28" i="1"/>
  <c r="D58" i="1"/>
  <c r="D57" i="1"/>
  <c r="D56" i="1"/>
  <c r="D55" i="1"/>
  <c r="D54" i="1"/>
  <c r="D53" i="1"/>
  <c r="D52" i="1"/>
  <c r="D51" i="1"/>
  <c r="D50" i="1"/>
  <c r="D49" i="1"/>
  <c r="D48" i="1"/>
  <c r="D47" i="1"/>
  <c r="D46" i="1"/>
  <c r="D45" i="1"/>
  <c r="D44" i="1"/>
  <c r="D43" i="1"/>
  <c r="D42" i="1"/>
  <c r="D41" i="1"/>
  <c r="D40" i="1"/>
  <c r="D39" i="1"/>
  <c r="C38" i="1"/>
  <c r="D38" i="1"/>
  <c r="F59" i="1" l="1"/>
  <c r="E59" i="1"/>
  <c r="D59" i="1"/>
  <c r="C55" i="11"/>
  <c r="F30" i="1"/>
  <c r="D30" i="1" s="1"/>
  <c r="G77" i="11"/>
  <c r="G79" i="11"/>
  <c r="I41" i="20"/>
  <c r="I23" i="20"/>
  <c r="I42" i="20" s="1"/>
  <c r="C59" i="1" l="1"/>
  <c r="B3" i="6"/>
  <c r="B2" i="6"/>
  <c r="B1" i="6"/>
  <c r="F29" i="1"/>
  <c r="E29" i="1"/>
  <c r="D29" i="1" l="1"/>
  <c r="G74" i="11"/>
  <c r="G72" i="11" s="1"/>
  <c r="G76" i="11"/>
  <c r="G75" i="11" s="1"/>
  <c r="D26" i="11" l="1"/>
  <c r="G28" i="1"/>
  <c r="G29" i="1"/>
  <c r="I42" i="18"/>
  <c r="I41" i="18"/>
  <c r="I23" i="18"/>
  <c r="I41" i="17"/>
  <c r="I23" i="17"/>
  <c r="I42" i="17" s="1"/>
  <c r="G17" i="1" l="1"/>
  <c r="G18" i="1"/>
  <c r="G19" i="1"/>
  <c r="G66" i="11"/>
  <c r="G61" i="11"/>
  <c r="G70" i="11" l="1"/>
  <c r="G71" i="11"/>
  <c r="G80" i="11"/>
  <c r="G78" i="11" s="1"/>
  <c r="D27" i="11" s="1"/>
  <c r="G69" i="11" l="1"/>
  <c r="G30" i="1"/>
  <c r="I32" i="6"/>
  <c r="I31" i="6"/>
  <c r="I30" i="6"/>
  <c r="I20" i="6"/>
  <c r="I19" i="6"/>
  <c r="I18" i="6"/>
  <c r="H33" i="6" l="1"/>
  <c r="F33" i="6"/>
  <c r="G67" i="11"/>
  <c r="G68" i="11"/>
  <c r="G65" i="11"/>
  <c r="G62" i="11"/>
  <c r="G63" i="11"/>
  <c r="D29" i="11"/>
  <c r="C32" i="1" s="1"/>
  <c r="G60" i="11" l="1"/>
  <c r="G64" i="11"/>
  <c r="D23" i="11" s="1"/>
  <c r="I41" i="15"/>
  <c r="F27" i="1" s="1"/>
  <c r="I23" i="15"/>
  <c r="E27" i="1" s="1"/>
  <c r="I47" i="13"/>
  <c r="F25" i="1" s="1"/>
  <c r="I28" i="13"/>
  <c r="E25" i="1" s="1"/>
  <c r="I23" i="10"/>
  <c r="E26" i="1" s="1"/>
  <c r="G81" i="11" l="1"/>
  <c r="G83" i="11" s="1"/>
  <c r="D22" i="11"/>
  <c r="C25" i="1" s="1"/>
  <c r="D24" i="11"/>
  <c r="D27" i="1"/>
  <c r="D25" i="1"/>
  <c r="I42" i="15"/>
  <c r="I48" i="13"/>
  <c r="D28" i="11" l="1"/>
  <c r="C33" i="1"/>
  <c r="G27" i="1"/>
  <c r="G25" i="1"/>
  <c r="D32" i="1"/>
  <c r="G32" i="1" s="1"/>
  <c r="I41" i="10"/>
  <c r="F26" i="1" s="1"/>
  <c r="F33" i="1" l="1"/>
  <c r="I42" i="10"/>
  <c r="D26" i="1"/>
  <c r="G26" i="1" s="1"/>
  <c r="D30" i="11" l="1"/>
  <c r="E33" i="1"/>
  <c r="E27" i="11" l="1"/>
  <c r="E24" i="11"/>
  <c r="E25" i="11"/>
  <c r="E30" i="11"/>
  <c r="E28" i="11"/>
  <c r="E23" i="11"/>
  <c r="E26" i="11"/>
  <c r="E29" i="11"/>
  <c r="E22" i="11"/>
  <c r="C17" i="11"/>
  <c r="C16" i="11"/>
  <c r="C15" i="11"/>
  <c r="D17" i="1"/>
  <c r="D18" i="1"/>
  <c r="D19" i="1"/>
  <c r="G31" i="1"/>
  <c r="D18" i="6" l="1"/>
  <c r="C17" i="1"/>
  <c r="C18" i="1"/>
  <c r="D19" i="6"/>
  <c r="C19" i="1"/>
  <c r="D20" i="6"/>
  <c r="D17" i="6"/>
  <c r="C16" i="1"/>
  <c r="D16" i="6"/>
  <c r="C15" i="1"/>
  <c r="D33" i="1"/>
  <c r="C18" i="11"/>
  <c r="H16" i="6" l="1"/>
  <c r="F16" i="6"/>
  <c r="F17" i="6"/>
  <c r="H17" i="6"/>
  <c r="D14" i="11"/>
  <c r="D13" i="11"/>
  <c r="D21" i="6"/>
  <c r="G33" i="1"/>
  <c r="C20" i="1"/>
  <c r="G15" i="1" l="1"/>
  <c r="I16" i="6"/>
  <c r="I28" i="6"/>
  <c r="D18" i="11"/>
  <c r="I29" i="6"/>
  <c r="I17" i="6"/>
  <c r="H21" i="6"/>
  <c r="F21" i="6"/>
  <c r="D33" i="6"/>
  <c r="I33" i="6" l="1"/>
  <c r="I21" i="6"/>
  <c r="D16" i="1"/>
  <c r="G20" i="1"/>
  <c r="B1" i="1" s="1"/>
  <c r="D15" i="1" l="1"/>
  <c r="D20" i="1" s="1"/>
  <c r="B2" i="1" s="1"/>
  <c r="E20" i="1"/>
  <c r="F20" i="1"/>
</calcChain>
</file>

<file path=xl/sharedStrings.xml><?xml version="1.0" encoding="utf-8"?>
<sst xmlns="http://schemas.openxmlformats.org/spreadsheetml/2006/main" count="297" uniqueCount="153">
  <si>
    <t>Kuluaruande vorm</t>
  </si>
  <si>
    <t>Projekti aruandlusperiood:</t>
  </si>
  <si>
    <t>Rea nr</t>
  </si>
  <si>
    <t>Kululiik</t>
  </si>
  <si>
    <t>Eelarve täitmise %</t>
  </si>
  <si>
    <t>Tööjõukulud</t>
  </si>
  <si>
    <t>Lähetuskulud</t>
  </si>
  <si>
    <t>Projekti tegelikud kulud</t>
  </si>
  <si>
    <t>2. Lähetuskulud</t>
  </si>
  <si>
    <t>PROJEKTI KULUD KOKKU</t>
  </si>
  <si>
    <t>Kavandatud eelarve</t>
  </si>
  <si>
    <t>KAUDSED KULUD</t>
  </si>
  <si>
    <t>Rahastamisallikas</t>
  </si>
  <si>
    <t>Summa</t>
  </si>
  <si>
    <t>Riiklik kaasfinantseering</t>
  </si>
  <si>
    <t>Partnerite poolne kaasfinantseering</t>
  </si>
  <si>
    <t>KOKKU</t>
  </si>
  <si>
    <t>Projekti raames tehtud kulusid on rahastatud teistest allikatest (sh teistest Euroopa Liidu fondidest või programmidest)</t>
  </si>
  <si>
    <t>Projekti raames on teenitud tulu</t>
  </si>
  <si>
    <t>Kui projekti raames on teenitud tulu, siis see on maksetaotluses abikõlblikest kuludest maha arvatud</t>
  </si>
  <si>
    <t>Käibemaksukohuslase või mittekohuslase staatus on võrreldes toetuse taotluses tooduga muutunud</t>
  </si>
  <si>
    <t>Varjupaik</t>
  </si>
  <si>
    <t>Integratsioon</t>
  </si>
  <si>
    <t>Tagasipöördumine</t>
  </si>
  <si>
    <t>KOOND</t>
  </si>
  <si>
    <t>Otsesed kulud kokku</t>
  </si>
  <si>
    <t>Kaudsed kulud</t>
  </si>
  <si>
    <t>Projekti kulud kokku</t>
  </si>
  <si>
    <t>Kulu detailne kirjeldus</t>
  </si>
  <si>
    <t>Ühik</t>
  </si>
  <si>
    <t>PROJEKTI OTSESED KULUD</t>
  </si>
  <si>
    <t>tund</t>
  </si>
  <si>
    <t>PROJEKTI OTSESED KULUD KOKKU</t>
  </si>
  <si>
    <t>PROJEKTI KAUDSED KULUD</t>
  </si>
  <si>
    <t>Kogus</t>
  </si>
  <si>
    <t>Ühiku hind KM-ga</t>
  </si>
  <si>
    <t>% kogukuludest</t>
  </si>
  <si>
    <t xml:space="preserve">OTSESED KULUD </t>
  </si>
  <si>
    <t>Aruandlusperioodi pp/kk/aaaa - pp/kk/aaaa kulud</t>
  </si>
  <si>
    <t>Projekti käigus saadud muud sissetulekud</t>
  </si>
  <si>
    <t>SELGITUS</t>
  </si>
  <si>
    <t>Kuludokumendi väljastaja</t>
  </si>
  <si>
    <t>Kuludokumendi nimetus</t>
  </si>
  <si>
    <t>Kuludokumendi number</t>
  </si>
  <si>
    <t>Kuludokumendi kuupäev</t>
  </si>
  <si>
    <t>Kulu lühikirjeldus</t>
  </si>
  <si>
    <t>Aruandlusperioodi pp/kk/aaaa-pp/kk/aaaa kulud kokku</t>
  </si>
  <si>
    <t>kuu</t>
  </si>
  <si>
    <t>tk</t>
  </si>
  <si>
    <t>Osakaal %</t>
  </si>
  <si>
    <t>Tabel 1. Projekti maksumuse ja tulude prognoos allikate lõikes (EUR)</t>
  </si>
  <si>
    <t>PROJEKTI MAKSUMUS KOKKU</t>
  </si>
  <si>
    <t>Tabel 2. Projekti kululiikide koondtabel (prognoos) (EUR)</t>
  </si>
  <si>
    <t xml:space="preserve">Tööjõukulud kokku </t>
  </si>
  <si>
    <t>EL avalikustamise kulud kokku</t>
  </si>
  <si>
    <t xml:space="preserve">Tabel 4. Toetuse saaja kinnitus </t>
  </si>
  <si>
    <t>Kulu tasumise kuupäev</t>
  </si>
  <si>
    <t>Projekti kavandatud tulud</t>
  </si>
  <si>
    <t>Aruandlusperioodi pp/kk/aaaa - pp/kk/aaaa tulud</t>
  </si>
  <si>
    <t>Tegelikud tulud kokku</t>
  </si>
  <si>
    <t>Maksetaotluse vorm</t>
  </si>
  <si>
    <t>I</t>
  </si>
  <si>
    <t>II</t>
  </si>
  <si>
    <t>Laekumise kuupäev pp/kk/aaaa</t>
  </si>
  <si>
    <t>Tabel 1. Projekti kavandatud maksed</t>
  </si>
  <si>
    <t>Tabel 2. Projekti jooksul laekunud maksed ja lõppmakse</t>
  </si>
  <si>
    <t>Toetusleping (punkt)</t>
  </si>
  <si>
    <t>Tegelikud kulud KOKKU</t>
  </si>
  <si>
    <t>Kavandatud kulud</t>
  </si>
  <si>
    <t>1. Tööjõukulud</t>
  </si>
  <si>
    <t>Jah</t>
  </si>
  <si>
    <t>Ei</t>
  </si>
  <si>
    <t>Ei kohaldu</t>
  </si>
  <si>
    <t>VASTUS</t>
  </si>
  <si>
    <t>Mina, toetuse saaja, kinnitan, et:</t>
  </si>
  <si>
    <r>
      <t xml:space="preserve">Kulu selgitus </t>
    </r>
    <r>
      <rPr>
        <i/>
        <sz val="12"/>
        <color theme="1"/>
        <rFont val="Times New Roman"/>
        <family val="1"/>
        <charset val="186"/>
      </rPr>
      <t>(Tabelisse lisada lahtreid vastavalt kuludokumentide arvule)</t>
    </r>
  </si>
  <si>
    <r>
      <t>Kulu selgitus</t>
    </r>
    <r>
      <rPr>
        <i/>
        <sz val="12"/>
        <color theme="1"/>
        <rFont val="Times New Roman"/>
        <family val="1"/>
        <charset val="186"/>
      </rPr>
      <t xml:space="preserve"> (Tabelisse lisada lahtreid vastavalt kuludokumentide arvule)</t>
    </r>
  </si>
  <si>
    <t>päev</t>
  </si>
  <si>
    <t>Toetuse saaja esindaja</t>
  </si>
  <si>
    <t>/nimi, allkiri/</t>
  </si>
  <si>
    <t>___________________________________________</t>
  </si>
  <si>
    <t>Muud otsesed kulud</t>
  </si>
  <si>
    <t>Muud otsesed kulud kokku</t>
  </si>
  <si>
    <t>SISEJULGEOLEKUFOND</t>
  </si>
  <si>
    <t>ISF</t>
  </si>
  <si>
    <t>Kinnisvara</t>
  </si>
  <si>
    <t>Toetus ühisele viisapoliitikale – riigi suutlikkus</t>
  </si>
  <si>
    <t>Toetus ühisele viisapoliitikale – konsulaarkoostöö</t>
  </si>
  <si>
    <t>Piirid – EUROSUR</t>
  </si>
  <si>
    <t>Piirid – teabevahetus</t>
  </si>
  <si>
    <t>Piirid – liidu ühised normid</t>
  </si>
  <si>
    <t>Piirid – eesseisvad ülesanded</t>
  </si>
  <si>
    <t>Piirid – riigi suutlikkus</t>
  </si>
  <si>
    <t>Kuritegevus – kuritegevuse tõkestamine ja selle vastu võitlemine</t>
  </si>
  <si>
    <t>Kuritegevus – teabevahetus</t>
  </si>
  <si>
    <t>Kuritegevus – koolitus</t>
  </si>
  <si>
    <t>Kuritegevus – ohvrite abistamine</t>
  </si>
  <si>
    <t>Kuritegevus – ohu- ja riskihinnangud</t>
  </si>
  <si>
    <t>Riskid – riskide ennetamine ja nende kõrvaldamine</t>
  </si>
  <si>
    <t>Riskid – teabevahetus</t>
  </si>
  <si>
    <t>Riskid – koolitus</t>
  </si>
  <si>
    <t>Riskid – ohvrite abistamine</t>
  </si>
  <si>
    <t>Riskid – taristu</t>
  </si>
  <si>
    <t>Riskid – varajane hoiatamine ja kriisolukorrad</t>
  </si>
  <si>
    <t>Riskid – ohu- ja riskihinnangud</t>
  </si>
  <si>
    <t>1. ISF</t>
  </si>
  <si>
    <t>2. Riiklik kaasfinantseering</t>
  </si>
  <si>
    <t>4. Partnerite poolne kaasfinantseering</t>
  </si>
  <si>
    <t>5. Projekti käigus saadud muud sissetulekud</t>
  </si>
  <si>
    <t>5. Kinnisvara</t>
  </si>
  <si>
    <t>6. Muud otsesed kulud</t>
  </si>
  <si>
    <r>
      <t xml:space="preserve">Toetus ühisele viisapoliitikale – liidu </t>
    </r>
    <r>
      <rPr>
        <i/>
        <sz val="12"/>
        <color theme="1"/>
        <rFont val="Times New Roman"/>
        <family val="1"/>
        <charset val="186"/>
      </rPr>
      <t>acquis</t>
    </r>
  </si>
  <si>
    <r>
      <t xml:space="preserve">Piirid – liidu </t>
    </r>
    <r>
      <rPr>
        <i/>
        <sz val="12"/>
        <color theme="1"/>
        <rFont val="Times New Roman"/>
        <family val="1"/>
        <charset val="186"/>
      </rPr>
      <t>acquis</t>
    </r>
  </si>
  <si>
    <t>Maksed*</t>
  </si>
  <si>
    <t>* lahtrite arv sõltub projekti käigus teostatud maksete arvust</t>
  </si>
  <si>
    <t xml:space="preserve">Tabel 3. Projekti kulud programmis esitatud riiklike prioriteetide jaotuse lõikes (EUR) </t>
  </si>
  <si>
    <t>Tabel 1. Projekti maksumus ja tulud allikate lõikes (EUR)*</t>
  </si>
  <si>
    <t>* aruandlusperioodi lahtreid lisatakse juurde vastavalt vajadusele</t>
  </si>
  <si>
    <t>Tabel 2. Kuluaruande koond (EUR)*</t>
  </si>
  <si>
    <t>Tegelikud kulud kokku</t>
  </si>
  <si>
    <t>3. EL avalikustamise kulud</t>
  </si>
  <si>
    <t>4. Seadmed, varustus, IKT-arendused</t>
  </si>
  <si>
    <t>Seadmed, varustus, IKT-arendused</t>
  </si>
  <si>
    <t>Tabel 3. Projekti kulude prognoos programmis esitatud riiklike prioriteetide jaotuse lõikes (EUR)</t>
  </si>
  <si>
    <t>Tabel 4. Projekti detailne eelarveprognoos (EUR)</t>
  </si>
  <si>
    <t>Seadmete, varustuse, IKT-arendustega seotud kulud kokku</t>
  </si>
  <si>
    <t>Kinnisvaraga seotud kulud kokku</t>
  </si>
  <si>
    <t>* aruandlusperioode lisatakse juurde vastavalt vajadusele</t>
  </si>
  <si>
    <t>Aruandlusperioodi pp/kk/aaaa-pp/kk/aaaa kulud kokku*</t>
  </si>
  <si>
    <t>2. Sõidu- ja lähetuskulud</t>
  </si>
  <si>
    <t>Sõidu- ja lähetuskulud kokku</t>
  </si>
  <si>
    <t>EL avalikustamise kulud</t>
  </si>
  <si>
    <t>Toetuse taotleja: Päästeamet</t>
  </si>
  <si>
    <t>Projekti lõpp: 30.04.2016</t>
  </si>
  <si>
    <t>Toetuse saaja: Päästeamet</t>
  </si>
  <si>
    <t>Projekti pealkiri: Väiksed pommirobotid</t>
  </si>
  <si>
    <t>Soetatakse 5 pommirobotit 4 regionaalsesse pommigruppi ja CBRN spetsialistidele</t>
  </si>
  <si>
    <t>Leping</t>
  </si>
  <si>
    <t xml:space="preserve"> </t>
  </si>
  <si>
    <t>4.1 Väiksed pommirobotid</t>
  </si>
  <si>
    <t>Kleebised viiel pommirobotil</t>
  </si>
  <si>
    <t xml:space="preserve">Projekti algus: 01.01.2015 </t>
  </si>
  <si>
    <t>Toetuslepingu number ja sõlmimise kuupäev: 14-8.7/</t>
  </si>
  <si>
    <t>Projekti tunnus: ISFP-4</t>
  </si>
  <si>
    <t>3.1 ELi ja SiM logoga kleebised</t>
  </si>
  <si>
    <t>4.1.1</t>
  </si>
  <si>
    <t>4.1.2</t>
  </si>
  <si>
    <t>kuni 50%</t>
  </si>
  <si>
    <t>Maksed</t>
  </si>
  <si>
    <t>Vahemakse taotlus</t>
  </si>
  <si>
    <t>Käesolevaga, võttes aluseks toetuslepingu punkti 4.1.2, taotlen toetuse vahemakse ..... eurot ja kaasfinantseeringu vahemakse .......eurot eraldamist lepingu punktis 4.3 nimetatud kontole.</t>
  </si>
  <si>
    <t>3. Toetuse saaja omafinantseering</t>
  </si>
  <si>
    <t>Toetuse saaja omafinantseering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</si>
</sst>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i/>
      <sz val="12"/>
      <color theme="1"/>
      <name val="Times New Roman"/>
      <family val="1"/>
      <charset val="186"/>
    </font>
    <font>
      <sz val="12"/>
      <color rgb="FFFF0000"/>
      <name val="Times New Roman"/>
      <family val="1"/>
      <charset val="186"/>
    </font>
    <font>
      <b/>
      <sz val="12"/>
      <color rgb="FFFF0000"/>
      <name val="Times New Roman"/>
      <family val="1"/>
      <charset val="186"/>
    </font>
    <font>
      <u/>
      <sz val="11"/>
      <color theme="10"/>
      <name val="Calibri"/>
      <family val="2"/>
      <charset val="186"/>
      <scheme val="minor"/>
    </font>
    <font>
      <b/>
      <i/>
      <sz val="12"/>
      <name val="Times New Roman"/>
      <family val="1"/>
      <charset val="186"/>
    </font>
    <font>
      <i/>
      <sz val="11"/>
      <color theme="1"/>
      <name val="Calibri"/>
      <family val="2"/>
      <charset val="186"/>
      <scheme val="minor"/>
    </font>
  </fonts>
  <fills count="7">
    <fill>
      <patternFill patternType="none"/>
    </fill>
    <fill>
      <patternFill patternType="gray125"/>
    </fill>
    <fill>
      <patternFill patternType="solid">
        <fgColor theme="6" tint="0.39997558519241921"/>
        <bgColor indexed="64"/>
      </patternFill>
    </fill>
    <fill>
      <patternFill patternType="solid">
        <fgColor rgb="FFFFC00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67">
    <xf numFmtId="0" fontId="0" fillId="0" borderId="0" xfId="0"/>
    <xf numFmtId="0" fontId="2" fillId="0" borderId="0" xfId="0" applyFont="1"/>
    <xf numFmtId="0" fontId="2" fillId="0" borderId="1" xfId="0" applyFont="1" applyBorder="1" applyAlignment="1">
      <alignment wrapText="1"/>
    </xf>
    <xf numFmtId="0" fontId="3" fillId="0" borderId="0" xfId="0" applyFont="1"/>
    <xf numFmtId="0" fontId="3" fillId="2" borderId="1" xfId="0" applyFont="1" applyFill="1" applyBorder="1"/>
    <xf numFmtId="0" fontId="3" fillId="2" borderId="1" xfId="0" applyFont="1" applyFill="1" applyBorder="1" applyAlignment="1">
      <alignment wrapText="1"/>
    </xf>
    <xf numFmtId="0" fontId="6" fillId="0" borderId="0" xfId="0" applyFont="1"/>
    <xf numFmtId="0" fontId="7" fillId="0" borderId="0" xfId="0" applyFont="1"/>
    <xf numFmtId="0" fontId="4" fillId="0" borderId="0" xfId="0" applyFont="1"/>
    <xf numFmtId="0" fontId="3" fillId="3" borderId="1" xfId="0" applyFont="1" applyFill="1" applyBorder="1"/>
    <xf numFmtId="0" fontId="3" fillId="3" borderId="1" xfId="0" applyFont="1" applyFill="1" applyBorder="1" applyAlignment="1">
      <alignment wrapText="1"/>
    </xf>
    <xf numFmtId="0" fontId="3" fillId="4" borderId="1" xfId="0" applyFont="1" applyFill="1" applyBorder="1"/>
    <xf numFmtId="0" fontId="2" fillId="0" borderId="0" xfId="0" applyFont="1"/>
    <xf numFmtId="0" fontId="0" fillId="0" borderId="0" xfId="0"/>
    <xf numFmtId="0" fontId="9" fillId="0" borderId="0" xfId="1" applyFont="1"/>
    <xf numFmtId="0" fontId="3" fillId="2" borderId="1" xfId="0" applyFont="1" applyFill="1" applyBorder="1"/>
    <xf numFmtId="0" fontId="4" fillId="0" borderId="0" xfId="0" applyFont="1"/>
    <xf numFmtId="0" fontId="2" fillId="0" borderId="0" xfId="0" applyFont="1"/>
    <xf numFmtId="0" fontId="3" fillId="2" borderId="2" xfId="0" applyFont="1" applyFill="1" applyBorder="1" applyAlignment="1">
      <alignment wrapText="1"/>
    </xf>
    <xf numFmtId="0" fontId="2" fillId="0" borderId="0" xfId="0" applyFont="1" applyProtection="1">
      <protection locked="0"/>
    </xf>
    <xf numFmtId="0" fontId="0" fillId="0" borderId="0" xfId="0" applyProtection="1">
      <protection locked="0"/>
    </xf>
    <xf numFmtId="0" fontId="3" fillId="2" borderId="1" xfId="0" applyFont="1" applyFill="1" applyBorder="1" applyProtection="1">
      <protection locked="0"/>
    </xf>
    <xf numFmtId="4" fontId="2" fillId="3" borderId="1" xfId="0" applyNumberFormat="1" applyFont="1" applyFill="1" applyBorder="1" applyProtection="1">
      <protection locked="0"/>
    </xf>
    <xf numFmtId="0" fontId="2" fillId="0" borderId="1" xfId="0" applyFont="1" applyBorder="1" applyProtection="1">
      <protection locked="0" hidden="1"/>
    </xf>
    <xf numFmtId="14" fontId="2" fillId="0" borderId="1" xfId="0" applyNumberFormat="1" applyFont="1" applyBorder="1" applyProtection="1">
      <protection locked="0" hidden="1"/>
    </xf>
    <xf numFmtId="0" fontId="2" fillId="0" borderId="0" xfId="0" applyFont="1" applyProtection="1">
      <protection locked="0" hidden="1"/>
    </xf>
    <xf numFmtId="0" fontId="3" fillId="2" borderId="5" xfId="0" applyFont="1" applyFill="1" applyBorder="1" applyAlignment="1">
      <alignment vertical="center" wrapText="1"/>
    </xf>
    <xf numFmtId="0" fontId="7" fillId="0" borderId="0" xfId="0" applyFont="1" applyFill="1"/>
    <xf numFmtId="0" fontId="0" fillId="0" borderId="1" xfId="0" applyBorder="1" applyAlignment="1" applyProtection="1">
      <protection locked="0" hidden="1"/>
    </xf>
    <xf numFmtId="0" fontId="6" fillId="0" borderId="0" xfId="0" applyFont="1" applyProtection="1">
      <protection locked="0" hidden="1"/>
    </xf>
    <xf numFmtId="0" fontId="2" fillId="0" borderId="0" xfId="0" applyFont="1" applyProtection="1">
      <protection hidden="1"/>
    </xf>
    <xf numFmtId="0" fontId="2" fillId="2" borderId="1" xfId="0" applyFont="1" applyFill="1" applyBorder="1" applyProtection="1">
      <protection hidden="1"/>
    </xf>
    <xf numFmtId="0" fontId="3" fillId="2" borderId="1" xfId="0" applyFont="1" applyFill="1" applyBorder="1" applyProtection="1">
      <protection hidden="1"/>
    </xf>
    <xf numFmtId="0" fontId="3" fillId="2" borderId="1" xfId="0" applyFont="1" applyFill="1" applyBorder="1" applyAlignment="1" applyProtection="1">
      <alignment wrapText="1"/>
      <protection hidden="1"/>
    </xf>
    <xf numFmtId="0" fontId="3" fillId="2" borderId="1" xfId="0" applyFont="1" applyFill="1" applyBorder="1" applyAlignment="1" applyProtection="1">
      <alignment vertical="top" wrapText="1"/>
      <protection hidden="1"/>
    </xf>
    <xf numFmtId="0" fontId="3" fillId="0" borderId="1" xfId="0" applyFont="1" applyBorder="1" applyProtection="1">
      <protection hidden="1"/>
    </xf>
    <xf numFmtId="0" fontId="2" fillId="0" borderId="1" xfId="0" applyFont="1" applyBorder="1" applyProtection="1">
      <protection hidden="1"/>
    </xf>
    <xf numFmtId="2" fontId="2" fillId="0" borderId="1" xfId="0" applyNumberFormat="1" applyFont="1" applyBorder="1" applyProtection="1">
      <protection hidden="1"/>
    </xf>
    <xf numFmtId="2" fontId="2" fillId="3" borderId="1" xfId="0" applyNumberFormat="1" applyFont="1" applyFill="1" applyBorder="1" applyProtection="1">
      <protection hidden="1"/>
    </xf>
    <xf numFmtId="0" fontId="4" fillId="0" borderId="0" xfId="0" applyFont="1" applyProtection="1">
      <protection hidden="1"/>
    </xf>
    <xf numFmtId="0" fontId="3" fillId="0" borderId="0" xfId="0" applyFont="1" applyProtection="1">
      <protection hidden="1"/>
    </xf>
    <xf numFmtId="0" fontId="0" fillId="0" borderId="0" xfId="0" applyProtection="1">
      <protection hidden="1"/>
    </xf>
    <xf numFmtId="4" fontId="2" fillId="3" borderId="1" xfId="0" applyNumberFormat="1" applyFont="1" applyFill="1" applyBorder="1" applyProtection="1">
      <protection hidden="1"/>
    </xf>
    <xf numFmtId="0" fontId="3" fillId="2" borderId="1"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2" fillId="0" borderId="0" xfId="0" applyFont="1" applyFill="1" applyBorder="1" applyProtection="1">
      <protection hidden="1"/>
    </xf>
    <xf numFmtId="0" fontId="3" fillId="0" borderId="0" xfId="0" applyFont="1" applyFill="1" applyBorder="1" applyProtection="1">
      <protection hidden="1"/>
    </xf>
    <xf numFmtId="0" fontId="2" fillId="3" borderId="1" xfId="0" applyFont="1" applyFill="1" applyBorder="1" applyProtection="1">
      <protection hidden="1"/>
    </xf>
    <xf numFmtId="0" fontId="9" fillId="0" borderId="0" xfId="1" applyFont="1" applyProtection="1">
      <protection hidden="1"/>
    </xf>
    <xf numFmtId="0" fontId="1" fillId="0" borderId="0" xfId="0" applyFont="1"/>
    <xf numFmtId="9" fontId="3" fillId="2" borderId="1" xfId="0" applyNumberFormat="1" applyFont="1" applyFill="1" applyBorder="1" applyAlignment="1" applyProtection="1">
      <alignment horizontal="center"/>
      <protection hidden="1"/>
    </xf>
    <xf numFmtId="9" fontId="3" fillId="2" borderId="1" xfId="0" applyNumberFormat="1" applyFont="1" applyFill="1" applyBorder="1" applyAlignment="1" applyProtection="1">
      <alignment wrapText="1"/>
      <protection hidden="1"/>
    </xf>
    <xf numFmtId="9" fontId="3" fillId="2" borderId="1" xfId="0" applyNumberFormat="1" applyFont="1" applyFill="1" applyBorder="1" applyAlignment="1" applyProtection="1">
      <alignment horizontal="center" vertical="center"/>
      <protection hidden="1"/>
    </xf>
    <xf numFmtId="2" fontId="0" fillId="0" borderId="0" xfId="0" applyNumberFormat="1"/>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xf>
    <xf numFmtId="0" fontId="3" fillId="3" borderId="1" xfId="0" applyFont="1" applyFill="1" applyBorder="1" applyAlignment="1">
      <alignment horizontal="center"/>
    </xf>
    <xf numFmtId="0" fontId="2" fillId="0" borderId="1" xfId="0" applyFont="1" applyBorder="1" applyAlignment="1" applyProtection="1">
      <alignment horizontal="center" vertical="center"/>
      <protection locked="0" hidden="1"/>
    </xf>
    <xf numFmtId="4" fontId="2" fillId="0" borderId="1" xfId="0" applyNumberFormat="1" applyFont="1" applyBorder="1" applyProtection="1">
      <protection hidden="1"/>
    </xf>
    <xf numFmtId="4" fontId="2" fillId="6" borderId="1" xfId="0" applyNumberFormat="1" applyFont="1" applyFill="1" applyBorder="1" applyProtection="1">
      <protection locked="0" hidden="1"/>
    </xf>
    <xf numFmtId="4" fontId="3" fillId="5" borderId="1" xfId="0" applyNumberFormat="1" applyFont="1" applyFill="1" applyBorder="1" applyProtection="1">
      <protection hidden="1"/>
    </xf>
    <xf numFmtId="4" fontId="3" fillId="2" borderId="1" xfId="0" applyNumberFormat="1" applyFont="1" applyFill="1" applyBorder="1" applyProtection="1">
      <protection hidden="1"/>
    </xf>
    <xf numFmtId="4" fontId="2" fillId="0" borderId="1" xfId="0" applyNumberFormat="1" applyFont="1" applyBorder="1" applyProtection="1">
      <protection locked="0" hidden="1"/>
    </xf>
    <xf numFmtId="4" fontId="2" fillId="2" borderId="1" xfId="0" applyNumberFormat="1" applyFont="1" applyFill="1" applyBorder="1" applyProtection="1">
      <protection hidden="1"/>
    </xf>
    <xf numFmtId="4" fontId="2" fillId="3" borderId="1" xfId="0" applyNumberFormat="1" applyFont="1" applyFill="1" applyBorder="1" applyProtection="1">
      <protection locked="0" hidden="1"/>
    </xf>
    <xf numFmtId="4" fontId="2" fillId="6" borderId="1" xfId="0" applyNumberFormat="1" applyFont="1" applyFill="1" applyBorder="1" applyProtection="1">
      <protection hidden="1"/>
    </xf>
    <xf numFmtId="4" fontId="3" fillId="3" borderId="1" xfId="0" applyNumberFormat="1" applyFont="1" applyFill="1" applyBorder="1"/>
    <xf numFmtId="4" fontId="3" fillId="4" borderId="1" xfId="0" applyNumberFormat="1" applyFont="1" applyFill="1" applyBorder="1"/>
    <xf numFmtId="4" fontId="3" fillId="4" borderId="1" xfId="0" applyNumberFormat="1" applyFont="1" applyFill="1" applyBorder="1" applyProtection="1">
      <protection locked="0" hidden="1"/>
    </xf>
    <xf numFmtId="4" fontId="2" fillId="0" borderId="0" xfId="0" applyNumberFormat="1" applyFont="1"/>
    <xf numFmtId="4" fontId="2" fillId="0" borderId="1" xfId="0" applyNumberFormat="1" applyFont="1" applyBorder="1" applyProtection="1"/>
    <xf numFmtId="4" fontId="2" fillId="0" borderId="1" xfId="0" applyNumberFormat="1" applyFont="1" applyBorder="1"/>
    <xf numFmtId="4" fontId="3" fillId="3" borderId="1" xfId="0" applyNumberFormat="1" applyFont="1" applyFill="1" applyBorder="1" applyProtection="1"/>
    <xf numFmtId="4" fontId="3" fillId="2" borderId="1" xfId="0" applyNumberFormat="1" applyFont="1" applyFill="1" applyBorder="1"/>
    <xf numFmtId="0" fontId="3" fillId="2" borderId="1" xfId="0" applyFont="1" applyFill="1" applyBorder="1" applyProtection="1">
      <protection locked="0" hidden="1"/>
    </xf>
    <xf numFmtId="0" fontId="10" fillId="0" borderId="0" xfId="0" applyFont="1"/>
    <xf numFmtId="4" fontId="2" fillId="0" borderId="0" xfId="0" applyNumberFormat="1" applyFont="1" applyFill="1" applyBorder="1" applyProtection="1">
      <protection hidden="1"/>
    </xf>
    <xf numFmtId="0" fontId="3" fillId="0" borderId="0" xfId="0" applyFont="1" applyFill="1" applyBorder="1"/>
    <xf numFmtId="4" fontId="3" fillId="0" borderId="0" xfId="0" applyNumberFormat="1" applyFont="1" applyFill="1" applyBorder="1" applyProtection="1"/>
    <xf numFmtId="4" fontId="3" fillId="0" borderId="0" xfId="0" applyNumberFormat="1" applyFont="1" applyFill="1" applyBorder="1"/>
    <xf numFmtId="0" fontId="3" fillId="2" borderId="2" xfId="0" applyFont="1" applyFill="1" applyBorder="1" applyAlignment="1" applyProtection="1">
      <protection hidden="1"/>
    </xf>
    <xf numFmtId="0" fontId="0" fillId="2" borderId="3" xfId="0" applyFill="1" applyBorder="1" applyAlignment="1" applyProtection="1">
      <protection hidden="1"/>
    </xf>
    <xf numFmtId="0" fontId="3" fillId="3" borderId="2" xfId="0" applyFont="1" applyFill="1" applyBorder="1" applyAlignment="1" applyProtection="1">
      <protection locked="0" hidden="1"/>
    </xf>
    <xf numFmtId="0" fontId="0" fillId="3" borderId="3" xfId="0" applyFont="1" applyFill="1" applyBorder="1" applyAlignment="1" applyProtection="1">
      <protection locked="0" hidden="1"/>
    </xf>
    <xf numFmtId="0" fontId="3" fillId="2" borderId="4" xfId="0" applyFont="1" applyFill="1" applyBorder="1" applyAlignment="1" applyProtection="1">
      <alignment horizontal="center"/>
      <protection hidden="1"/>
    </xf>
    <xf numFmtId="0" fontId="3" fillId="2" borderId="5" xfId="0" applyFont="1" applyFill="1" applyBorder="1" applyAlignment="1">
      <alignment horizontal="center" vertical="center" wrapText="1"/>
    </xf>
    <xf numFmtId="0" fontId="9" fillId="0" borderId="10" xfId="1" applyFont="1" applyBorder="1" applyAlignment="1" applyProtection="1">
      <protection hidden="1"/>
    </xf>
    <xf numFmtId="0" fontId="2" fillId="0" borderId="1" xfId="0" applyFont="1" applyBorder="1" applyAlignment="1" applyProtection="1">
      <alignment wrapText="1"/>
      <protection hidden="1"/>
    </xf>
    <xf numFmtId="0" fontId="2" fillId="0" borderId="1" xfId="0" applyFont="1" applyBorder="1" applyAlignment="1" applyProtection="1">
      <alignment horizontal="left" wrapText="1"/>
      <protection hidden="1"/>
    </xf>
    <xf numFmtId="4" fontId="2" fillId="0" borderId="4" xfId="0" applyNumberFormat="1" applyFont="1" applyBorder="1" applyProtection="1">
      <protection hidden="1"/>
    </xf>
    <xf numFmtId="0" fontId="3" fillId="3" borderId="10" xfId="0" applyFont="1" applyFill="1" applyBorder="1" applyAlignment="1" applyProtection="1">
      <protection hidden="1"/>
    </xf>
    <xf numFmtId="0" fontId="3" fillId="2" borderId="4" xfId="0" applyFont="1" applyFill="1" applyBorder="1" applyProtection="1">
      <protection hidden="1"/>
    </xf>
    <xf numFmtId="0" fontId="2" fillId="0" borderId="6" xfId="0" applyFont="1" applyBorder="1" applyProtection="1">
      <protection hidden="1"/>
    </xf>
    <xf numFmtId="4" fontId="2" fillId="2" borderId="4" xfId="0" applyNumberFormat="1" applyFont="1" applyFill="1" applyBorder="1" applyProtection="1">
      <protection hidden="1"/>
    </xf>
    <xf numFmtId="4" fontId="2" fillId="0" borderId="4" xfId="0" applyNumberFormat="1" applyFont="1" applyBorder="1" applyProtection="1">
      <protection locked="0" hidden="1"/>
    </xf>
    <xf numFmtId="4" fontId="2" fillId="2" borderId="4" xfId="0" applyNumberFormat="1" applyFont="1" applyFill="1" applyBorder="1" applyProtection="1">
      <protection locked="0" hidden="1"/>
    </xf>
    <xf numFmtId="4" fontId="3" fillId="2" borderId="4" xfId="0" applyNumberFormat="1" applyFont="1" applyFill="1" applyBorder="1" applyProtection="1">
      <protection locked="0" hidden="1"/>
    </xf>
    <xf numFmtId="0" fontId="3" fillId="2" borderId="1" xfId="0" applyFont="1" applyFill="1" applyBorder="1" applyAlignment="1" applyProtection="1">
      <protection hidden="1"/>
    </xf>
    <xf numFmtId="0" fontId="0" fillId="2" borderId="1" xfId="0" applyFont="1" applyFill="1" applyBorder="1" applyAlignment="1" applyProtection="1">
      <protection hidden="1"/>
    </xf>
    <xf numFmtId="0" fontId="3" fillId="3" borderId="14" xfId="0" applyFont="1" applyFill="1" applyBorder="1" applyAlignment="1" applyProtection="1">
      <protection hidden="1"/>
    </xf>
    <xf numFmtId="0" fontId="0" fillId="3" borderId="10" xfId="0" applyFont="1" applyFill="1" applyBorder="1" applyAlignment="1" applyProtection="1">
      <protection hidden="1"/>
    </xf>
    <xf numFmtId="0" fontId="0" fillId="2" borderId="1" xfId="0" applyFill="1" applyBorder="1" applyAlignment="1" applyProtection="1">
      <protection hidden="1"/>
    </xf>
    <xf numFmtId="0" fontId="1" fillId="2" borderId="1" xfId="0" applyFont="1" applyFill="1" applyBorder="1" applyAlignment="1" applyProtection="1">
      <protection hidden="1"/>
    </xf>
    <xf numFmtId="0" fontId="3" fillId="2" borderId="1" xfId="0" applyFont="1" applyFill="1" applyBorder="1" applyAlignment="1" applyProtection="1">
      <alignment horizontal="center" wrapText="1"/>
      <protection hidden="1"/>
    </xf>
    <xf numFmtId="0" fontId="3" fillId="2" borderId="5" xfId="0" applyFont="1" applyFill="1" applyBorder="1" applyAlignment="1">
      <alignment horizontal="center" vertical="center"/>
    </xf>
    <xf numFmtId="0" fontId="3" fillId="3" borderId="7" xfId="0" applyFont="1" applyFill="1" applyBorder="1" applyAlignment="1">
      <alignment wrapText="1"/>
    </xf>
    <xf numFmtId="0" fontId="3" fillId="3" borderId="1" xfId="0" applyFont="1" applyFill="1" applyBorder="1" applyAlignment="1" applyProtection="1">
      <alignment wrapText="1"/>
      <protection hidden="1"/>
    </xf>
    <xf numFmtId="0" fontId="3" fillId="2" borderId="1" xfId="0" applyFont="1" applyFill="1" applyBorder="1" applyAlignment="1" applyProtection="1">
      <alignment wrapText="1"/>
      <protection locked="0" hidden="1"/>
    </xf>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xf numFmtId="0" fontId="2" fillId="0" borderId="0" xfId="0" applyFont="1" applyAlignment="1" applyProtection="1">
      <alignment horizontal="left"/>
      <protection hidden="1"/>
    </xf>
    <xf numFmtId="0" fontId="2" fillId="0" borderId="1" xfId="0" applyFont="1" applyFill="1" applyBorder="1" applyProtection="1">
      <protection locked="0" hidden="1"/>
    </xf>
    <xf numFmtId="0" fontId="2" fillId="0" borderId="1" xfId="0" applyFont="1" applyFill="1" applyBorder="1" applyAlignment="1" applyProtection="1">
      <alignment wrapText="1"/>
      <protection locked="0" hidden="1"/>
    </xf>
    <xf numFmtId="49" fontId="2" fillId="0" borderId="1" xfId="0" applyNumberFormat="1" applyFont="1" applyBorder="1" applyProtection="1">
      <protection hidden="1"/>
    </xf>
    <xf numFmtId="0" fontId="4" fillId="0" borderId="0" xfId="0" applyFont="1" applyBorder="1" applyAlignment="1" applyProtection="1">
      <alignment horizontal="left"/>
      <protection hidden="1"/>
    </xf>
    <xf numFmtId="0" fontId="9" fillId="0" borderId="10" xfId="1" applyFont="1" applyBorder="1" applyAlignment="1" applyProtection="1">
      <alignment horizontal="left"/>
      <protection hidden="1"/>
    </xf>
    <xf numFmtId="0" fontId="3" fillId="2" borderId="2" xfId="0" applyFont="1" applyFill="1" applyBorder="1" applyAlignment="1" applyProtection="1">
      <protection hidden="1"/>
    </xf>
    <xf numFmtId="0" fontId="1" fillId="2" borderId="4" xfId="0" applyFont="1" applyFill="1" applyBorder="1" applyAlignment="1" applyProtection="1">
      <protection hidden="1"/>
    </xf>
    <xf numFmtId="0" fontId="3" fillId="5" borderId="2" xfId="0" applyFont="1" applyFill="1" applyBorder="1" applyAlignment="1" applyProtection="1">
      <protection hidden="1"/>
    </xf>
    <xf numFmtId="0" fontId="1" fillId="5" borderId="4" xfId="0" applyFont="1" applyFill="1" applyBorder="1" applyAlignment="1" applyProtection="1">
      <protection hidden="1"/>
    </xf>
    <xf numFmtId="0" fontId="2" fillId="0" borderId="2" xfId="0" applyFont="1" applyBorder="1" applyAlignment="1" applyProtection="1">
      <alignment horizontal="left"/>
      <protection hidden="1"/>
    </xf>
    <xf numFmtId="0" fontId="2" fillId="0" borderId="4" xfId="0" applyFont="1" applyBorder="1" applyAlignment="1" applyProtection="1">
      <alignment horizontal="left"/>
      <protection hidden="1"/>
    </xf>
    <xf numFmtId="0" fontId="2" fillId="0" borderId="2" xfId="0" applyFont="1" applyBorder="1" applyAlignment="1" applyProtection="1">
      <alignment horizontal="left" wrapText="1"/>
      <protection hidden="1"/>
    </xf>
    <xf numFmtId="0" fontId="2" fillId="0" borderId="4" xfId="0" applyFont="1" applyBorder="1" applyAlignment="1" applyProtection="1">
      <alignment horizontal="left" wrapText="1"/>
      <protection hidden="1"/>
    </xf>
    <xf numFmtId="0" fontId="4" fillId="0" borderId="0" xfId="0" applyFont="1" applyAlignment="1" applyProtection="1">
      <alignment horizontal="left"/>
      <protection hidden="1"/>
    </xf>
    <xf numFmtId="0" fontId="4" fillId="0" borderId="0" xfId="0" applyFont="1" applyFill="1" applyBorder="1" applyAlignment="1" applyProtection="1">
      <alignment horizontal="left"/>
      <protection hidden="1"/>
    </xf>
    <xf numFmtId="0" fontId="1" fillId="0" borderId="0" xfId="0" applyFont="1" applyAlignment="1">
      <alignment horizontal="left" wrapText="1"/>
    </xf>
    <xf numFmtId="0" fontId="3" fillId="2" borderId="5" xfId="0" applyFont="1" applyFill="1" applyBorder="1" applyAlignment="1" applyProtection="1">
      <alignment horizontal="center"/>
      <protection hidden="1"/>
    </xf>
    <xf numFmtId="0" fontId="3" fillId="2" borderId="11" xfId="0" applyFont="1" applyFill="1" applyBorder="1" applyAlignment="1" applyProtection="1">
      <alignment horizontal="center"/>
      <protection hidden="1"/>
    </xf>
    <xf numFmtId="0" fontId="3" fillId="2" borderId="6" xfId="0" applyFont="1" applyFill="1" applyBorder="1" applyAlignment="1" applyProtection="1">
      <alignment horizontal="center"/>
      <protection hidden="1"/>
    </xf>
    <xf numFmtId="9" fontId="3" fillId="2" borderId="5" xfId="0" applyNumberFormat="1" applyFont="1" applyFill="1" applyBorder="1" applyAlignment="1" applyProtection="1">
      <alignment horizontal="center" wrapText="1"/>
      <protection hidden="1"/>
    </xf>
    <xf numFmtId="9" fontId="3" fillId="2" borderId="6" xfId="0" applyNumberFormat="1" applyFont="1" applyFill="1" applyBorder="1" applyAlignment="1" applyProtection="1">
      <alignment horizontal="center" wrapText="1"/>
      <protection hidden="1"/>
    </xf>
    <xf numFmtId="0" fontId="3" fillId="2" borderId="5"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 fillId="2" borderId="15" xfId="0" applyFont="1" applyFill="1" applyBorder="1" applyAlignment="1" applyProtection="1">
      <alignment horizontal="center" vertical="center"/>
      <protection hidden="1"/>
    </xf>
    <xf numFmtId="0" fontId="3" fillId="3" borderId="2" xfId="0" applyFont="1" applyFill="1" applyBorder="1" applyAlignment="1" applyProtection="1">
      <alignment horizontal="center"/>
      <protection hidden="1"/>
    </xf>
    <xf numFmtId="0" fontId="3" fillId="3" borderId="4" xfId="0" applyFont="1" applyFill="1" applyBorder="1" applyAlignment="1" applyProtection="1">
      <alignment horizontal="center"/>
      <protection hidden="1"/>
    </xf>
    <xf numFmtId="9" fontId="3" fillId="2" borderId="2" xfId="0" applyNumberFormat="1" applyFont="1" applyFill="1" applyBorder="1" applyAlignment="1" applyProtection="1">
      <alignment horizontal="center"/>
      <protection hidden="1"/>
    </xf>
    <xf numFmtId="9" fontId="3" fillId="2" borderId="4" xfId="0" applyNumberFormat="1" applyFont="1" applyFill="1" applyBorder="1" applyAlignment="1" applyProtection="1">
      <alignment horizontal="center"/>
      <protection hidden="1"/>
    </xf>
    <xf numFmtId="0" fontId="3" fillId="2" borderId="5" xfId="0" applyFont="1" applyFill="1" applyBorder="1" applyAlignment="1" applyProtection="1">
      <alignment horizontal="center" wrapText="1"/>
      <protection hidden="1"/>
    </xf>
    <xf numFmtId="0" fontId="3" fillId="2" borderId="6" xfId="0" applyFont="1" applyFill="1" applyBorder="1" applyAlignment="1" applyProtection="1">
      <alignment horizontal="center" wrapText="1"/>
      <protection hidden="1"/>
    </xf>
    <xf numFmtId="0" fontId="3" fillId="2" borderId="2" xfId="0" applyFont="1" applyFill="1" applyBorder="1" applyAlignment="1" applyProtection="1">
      <alignment horizontal="center"/>
      <protection hidden="1"/>
    </xf>
    <xf numFmtId="0" fontId="3" fillId="2" borderId="3" xfId="0" applyFont="1" applyFill="1" applyBorder="1" applyAlignment="1" applyProtection="1">
      <alignment horizontal="center"/>
      <protection hidden="1"/>
    </xf>
    <xf numFmtId="0" fontId="4" fillId="0" borderId="0"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2" fillId="0" borderId="0" xfId="0" applyFont="1" applyAlignment="1" applyProtection="1">
      <alignment horizontal="left"/>
      <protection hidden="1"/>
    </xf>
    <xf numFmtId="0" fontId="2" fillId="0" borderId="0" xfId="0" applyFont="1" applyBorder="1" applyAlignment="1" applyProtection="1">
      <alignment horizontal="left"/>
      <protection hidden="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2" borderId="9"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cellXfs>
  <cellStyles count="2">
    <cellStyle name="Hyperlink" xfId="1" builtinId="8"/>
    <cellStyle name="Normal" xfId="0" builtinId="0"/>
  </cellStyles>
  <dxfs count="47">
    <dxf>
      <font>
        <b/>
        <i/>
        <color theme="0"/>
      </font>
      <fill>
        <patternFill>
          <bgColor rgb="FFFF0000"/>
        </patternFill>
      </fill>
    </dxf>
    <dxf>
      <font>
        <b/>
        <i val="0"/>
        <color theme="1"/>
      </font>
      <fill>
        <patternFill>
          <bgColor rgb="FFFFC000"/>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color theme="0"/>
      </font>
      <fill>
        <patternFill>
          <bgColor rgb="FFFF0000"/>
        </patternFill>
      </fill>
    </dxf>
    <dxf>
      <font>
        <b/>
        <i val="0"/>
        <color theme="1"/>
      </font>
      <fill>
        <patternFill>
          <bgColor rgb="FFFFC000"/>
        </patternFill>
      </fill>
    </dxf>
    <dxf>
      <font>
        <b/>
        <i val="0"/>
        <color theme="0"/>
      </font>
      <fill>
        <patternFill>
          <bgColor rgb="FFFF0000"/>
        </patternFill>
      </fill>
    </dxf>
    <dxf>
      <font>
        <b/>
        <i val="0"/>
        <color theme="0"/>
      </font>
      <fill>
        <patternFill>
          <bgColor rgb="FFFF0000"/>
        </patternFill>
      </fill>
    </dxf>
    <dxf>
      <font>
        <b val="0"/>
        <i val="0"/>
        <color auto="1"/>
      </font>
      <fill>
        <patternFill>
          <bgColor rgb="FFFFC000"/>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val="0"/>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val="0"/>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val="0"/>
        <i val="0"/>
        <color auto="1"/>
      </font>
      <fill>
        <patternFill>
          <bgColor rgb="FFFFC000"/>
        </patternFill>
      </fill>
    </dxf>
    <dxf>
      <font>
        <color rgb="FFFF0000"/>
      </font>
    </dxf>
  </dxfs>
  <tableStyles count="0" defaultTableStyle="TableStyleMedium2" defaultPivotStyle="PivotStyleLight16"/>
  <colors>
    <mruColors>
      <color rgb="FFFF7C80"/>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624416</xdr:colOff>
      <xdr:row>4</xdr:row>
      <xdr:rowOff>10583</xdr:rowOff>
    </xdr:from>
    <xdr:to>
      <xdr:col>6</xdr:col>
      <xdr:colOff>1045283</xdr:colOff>
      <xdr:row>8</xdr:row>
      <xdr:rowOff>44201</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6916" y="211666"/>
          <a:ext cx="1235784" cy="837952"/>
        </a:xfrm>
        <a:prstGeom prst="rect">
          <a:avLst/>
        </a:prstGeom>
      </xdr:spPr>
    </xdr:pic>
    <xdr:clientData/>
  </xdr:twoCellAnchor>
  <xdr:twoCellAnchor editAs="oneCell">
    <xdr:from>
      <xdr:col>3</xdr:col>
      <xdr:colOff>1238254</xdr:colOff>
      <xdr:row>4</xdr:row>
      <xdr:rowOff>10595</xdr:rowOff>
    </xdr:from>
    <xdr:to>
      <xdr:col>5</xdr:col>
      <xdr:colOff>530441</xdr:colOff>
      <xdr:row>8</xdr:row>
      <xdr:rowOff>69746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2671" y="211678"/>
          <a:ext cx="2160270" cy="863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1343025</xdr:colOff>
      <xdr:row>0</xdr:row>
      <xdr:rowOff>38100</xdr:rowOff>
    </xdr:from>
    <xdr:to>
      <xdr:col>6</xdr:col>
      <xdr:colOff>36441</xdr:colOff>
      <xdr:row>3</xdr:row>
      <xdr:rowOff>123825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0" y="38100"/>
          <a:ext cx="1208016" cy="771525"/>
        </a:xfrm>
        <a:prstGeom prst="rect">
          <a:avLst/>
        </a:prstGeom>
      </xdr:spPr>
    </xdr:pic>
    <xdr:clientData/>
  </xdr:twoCellAnchor>
  <xdr:twoCellAnchor editAs="oneCell">
    <xdr:from>
      <xdr:col>2</xdr:col>
      <xdr:colOff>2362205</xdr:colOff>
      <xdr:row>0</xdr:row>
      <xdr:rowOff>66686</xdr:rowOff>
    </xdr:from>
    <xdr:to>
      <xdr:col>4</xdr:col>
      <xdr:colOff>1093475</xdr:colOff>
      <xdr:row>4</xdr:row>
      <xdr:rowOff>44346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4680" y="66686"/>
          <a:ext cx="2160270" cy="863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45966</xdr:colOff>
      <xdr:row>4</xdr:row>
      <xdr:rowOff>171450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550" y="200025"/>
          <a:ext cx="1255641" cy="771525"/>
        </a:xfrm>
        <a:prstGeom prst="rect">
          <a:avLst/>
        </a:prstGeom>
      </xdr:spPr>
    </xdr:pic>
    <xdr:clientData/>
  </xdr:twoCellAnchor>
  <xdr:twoCellAnchor editAs="oneCell">
    <xdr:from>
      <xdr:col>2</xdr:col>
      <xdr:colOff>2752730</xdr:colOff>
      <xdr:row>1</xdr:row>
      <xdr:rowOff>11</xdr:rowOff>
    </xdr:from>
    <xdr:to>
      <xdr:col>4</xdr:col>
      <xdr:colOff>940846</xdr:colOff>
      <xdr:row>5</xdr:row>
      <xdr:rowOff>51883</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0130" y="200036"/>
          <a:ext cx="2131466" cy="8519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86"/>
  <sheetViews>
    <sheetView topLeftCell="B1" zoomScale="90" zoomScaleNormal="90" workbookViewId="0">
      <selection activeCell="E44" sqref="E44"/>
    </sheetView>
  </sheetViews>
  <sheetFormatPr defaultRowHeight="15.75" x14ac:dyDescent="0.25"/>
  <cols>
    <col min="1" max="1" width="3.5703125" style="19" customWidth="1"/>
    <col min="2" max="3" width="41" style="19" customWidth="1"/>
    <col min="4" max="4" width="25" style="19" customWidth="1"/>
    <col min="5" max="5" width="18" style="19" customWidth="1"/>
    <col min="6" max="6" width="12.28515625" style="19" bestFit="1" customWidth="1"/>
    <col min="7" max="7" width="21.28515625" style="19" customWidth="1"/>
    <col min="8" max="8" width="11.28515625" style="19" customWidth="1"/>
    <col min="9" max="9" width="25.7109375" style="19" customWidth="1"/>
    <col min="10" max="257" width="9.140625" style="19"/>
    <col min="258" max="258" width="32.140625" style="19" bestFit="1" customWidth="1"/>
    <col min="259" max="259" width="21.42578125" style="19" bestFit="1" customWidth="1"/>
    <col min="260" max="260" width="11.5703125" style="19" bestFit="1" customWidth="1"/>
    <col min="261" max="261" width="12.28515625" style="19" bestFit="1" customWidth="1"/>
    <col min="262" max="262" width="10.5703125" style="19" bestFit="1" customWidth="1"/>
    <col min="263" max="264" width="9.140625" style="19"/>
    <col min="265" max="265" width="15.85546875" style="19" customWidth="1"/>
    <col min="266" max="513" width="9.140625" style="19"/>
    <col min="514" max="514" width="32.140625" style="19" bestFit="1" customWidth="1"/>
    <col min="515" max="515" width="21.42578125" style="19" bestFit="1" customWidth="1"/>
    <col min="516" max="516" width="11.5703125" style="19" bestFit="1" customWidth="1"/>
    <col min="517" max="517" width="12.28515625" style="19" bestFit="1" customWidth="1"/>
    <col min="518" max="518" width="10.5703125" style="19" bestFit="1" customWidth="1"/>
    <col min="519" max="520" width="9.140625" style="19"/>
    <col min="521" max="521" width="15.85546875" style="19" customWidth="1"/>
    <col min="522" max="769" width="9.140625" style="19"/>
    <col min="770" max="770" width="32.140625" style="19" bestFit="1" customWidth="1"/>
    <col min="771" max="771" width="21.42578125" style="19" bestFit="1" customWidth="1"/>
    <col min="772" max="772" width="11.5703125" style="19" bestFit="1" customWidth="1"/>
    <col min="773" max="773" width="12.28515625" style="19" bestFit="1" customWidth="1"/>
    <col min="774" max="774" width="10.5703125" style="19" bestFit="1" customWidth="1"/>
    <col min="775" max="776" width="9.140625" style="19"/>
    <col min="777" max="777" width="15.85546875" style="19" customWidth="1"/>
    <col min="778" max="1025" width="9.140625" style="19"/>
    <col min="1026" max="1026" width="32.140625" style="19" bestFit="1" customWidth="1"/>
    <col min="1027" max="1027" width="21.42578125" style="19" bestFit="1" customWidth="1"/>
    <col min="1028" max="1028" width="11.5703125" style="19" bestFit="1" customWidth="1"/>
    <col min="1029" max="1029" width="12.28515625" style="19" bestFit="1" customWidth="1"/>
    <col min="1030" max="1030" width="10.5703125" style="19" bestFit="1" customWidth="1"/>
    <col min="1031" max="1032" width="9.140625" style="19"/>
    <col min="1033" max="1033" width="15.85546875" style="19" customWidth="1"/>
    <col min="1034" max="1281" width="9.140625" style="19"/>
    <col min="1282" max="1282" width="32.140625" style="19" bestFit="1" customWidth="1"/>
    <col min="1283" max="1283" width="21.42578125" style="19" bestFit="1" customWidth="1"/>
    <col min="1284" max="1284" width="11.5703125" style="19" bestFit="1" customWidth="1"/>
    <col min="1285" max="1285" width="12.28515625" style="19" bestFit="1" customWidth="1"/>
    <col min="1286" max="1286" width="10.5703125" style="19" bestFit="1" customWidth="1"/>
    <col min="1287" max="1288" width="9.140625" style="19"/>
    <col min="1289" max="1289" width="15.85546875" style="19" customWidth="1"/>
    <col min="1290" max="1537" width="9.140625" style="19"/>
    <col min="1538" max="1538" width="32.140625" style="19" bestFit="1" customWidth="1"/>
    <col min="1539" max="1539" width="21.42578125" style="19" bestFit="1" customWidth="1"/>
    <col min="1540" max="1540" width="11.5703125" style="19" bestFit="1" customWidth="1"/>
    <col min="1541" max="1541" width="12.28515625" style="19" bestFit="1" customWidth="1"/>
    <col min="1542" max="1542" width="10.5703125" style="19" bestFit="1" customWidth="1"/>
    <col min="1543" max="1544" width="9.140625" style="19"/>
    <col min="1545" max="1545" width="15.85546875" style="19" customWidth="1"/>
    <col min="1546" max="1793" width="9.140625" style="19"/>
    <col min="1794" max="1794" width="32.140625" style="19" bestFit="1" customWidth="1"/>
    <col min="1795" max="1795" width="21.42578125" style="19" bestFit="1" customWidth="1"/>
    <col min="1796" max="1796" width="11.5703125" style="19" bestFit="1" customWidth="1"/>
    <col min="1797" max="1797" width="12.28515625" style="19" bestFit="1" customWidth="1"/>
    <col min="1798" max="1798" width="10.5703125" style="19" bestFit="1" customWidth="1"/>
    <col min="1799" max="1800" width="9.140625" style="19"/>
    <col min="1801" max="1801" width="15.85546875" style="19" customWidth="1"/>
    <col min="1802" max="2049" width="9.140625" style="19"/>
    <col min="2050" max="2050" width="32.140625" style="19" bestFit="1" customWidth="1"/>
    <col min="2051" max="2051" width="21.42578125" style="19" bestFit="1" customWidth="1"/>
    <col min="2052" max="2052" width="11.5703125" style="19" bestFit="1" customWidth="1"/>
    <col min="2053" max="2053" width="12.28515625" style="19" bestFit="1" customWidth="1"/>
    <col min="2054" max="2054" width="10.5703125" style="19" bestFit="1" customWidth="1"/>
    <col min="2055" max="2056" width="9.140625" style="19"/>
    <col min="2057" max="2057" width="15.85546875" style="19" customWidth="1"/>
    <col min="2058" max="2305" width="9.140625" style="19"/>
    <col min="2306" max="2306" width="32.140625" style="19" bestFit="1" customWidth="1"/>
    <col min="2307" max="2307" width="21.42578125" style="19" bestFit="1" customWidth="1"/>
    <col min="2308" max="2308" width="11.5703125" style="19" bestFit="1" customWidth="1"/>
    <col min="2309" max="2309" width="12.28515625" style="19" bestFit="1" customWidth="1"/>
    <col min="2310" max="2310" width="10.5703125" style="19" bestFit="1" customWidth="1"/>
    <col min="2311" max="2312" width="9.140625" style="19"/>
    <col min="2313" max="2313" width="15.85546875" style="19" customWidth="1"/>
    <col min="2314" max="2561" width="9.140625" style="19"/>
    <col min="2562" max="2562" width="32.140625" style="19" bestFit="1" customWidth="1"/>
    <col min="2563" max="2563" width="21.42578125" style="19" bestFit="1" customWidth="1"/>
    <col min="2564" max="2564" width="11.5703125" style="19" bestFit="1" customWidth="1"/>
    <col min="2565" max="2565" width="12.28515625" style="19" bestFit="1" customWidth="1"/>
    <col min="2566" max="2566" width="10.5703125" style="19" bestFit="1" customWidth="1"/>
    <col min="2567" max="2568" width="9.140625" style="19"/>
    <col min="2569" max="2569" width="15.85546875" style="19" customWidth="1"/>
    <col min="2570" max="2817" width="9.140625" style="19"/>
    <col min="2818" max="2818" width="32.140625" style="19" bestFit="1" customWidth="1"/>
    <col min="2819" max="2819" width="21.42578125" style="19" bestFit="1" customWidth="1"/>
    <col min="2820" max="2820" width="11.5703125" style="19" bestFit="1" customWidth="1"/>
    <col min="2821" max="2821" width="12.28515625" style="19" bestFit="1" customWidth="1"/>
    <col min="2822" max="2822" width="10.5703125" style="19" bestFit="1" customWidth="1"/>
    <col min="2823" max="2824" width="9.140625" style="19"/>
    <col min="2825" max="2825" width="15.85546875" style="19" customWidth="1"/>
    <col min="2826" max="3073" width="9.140625" style="19"/>
    <col min="3074" max="3074" width="32.140625" style="19" bestFit="1" customWidth="1"/>
    <col min="3075" max="3075" width="21.42578125" style="19" bestFit="1" customWidth="1"/>
    <col min="3076" max="3076" width="11.5703125" style="19" bestFit="1" customWidth="1"/>
    <col min="3077" max="3077" width="12.28515625" style="19" bestFit="1" customWidth="1"/>
    <col min="3078" max="3078" width="10.5703125" style="19" bestFit="1" customWidth="1"/>
    <col min="3079" max="3080" width="9.140625" style="19"/>
    <col min="3081" max="3081" width="15.85546875" style="19" customWidth="1"/>
    <col min="3082" max="3329" width="9.140625" style="19"/>
    <col min="3330" max="3330" width="32.140625" style="19" bestFit="1" customWidth="1"/>
    <col min="3331" max="3331" width="21.42578125" style="19" bestFit="1" customWidth="1"/>
    <col min="3332" max="3332" width="11.5703125" style="19" bestFit="1" customWidth="1"/>
    <col min="3333" max="3333" width="12.28515625" style="19" bestFit="1" customWidth="1"/>
    <col min="3334" max="3334" width="10.5703125" style="19" bestFit="1" customWidth="1"/>
    <col min="3335" max="3336" width="9.140625" style="19"/>
    <col min="3337" max="3337" width="15.85546875" style="19" customWidth="1"/>
    <col min="3338" max="3585" width="9.140625" style="19"/>
    <col min="3586" max="3586" width="32.140625" style="19" bestFit="1" customWidth="1"/>
    <col min="3587" max="3587" width="21.42578125" style="19" bestFit="1" customWidth="1"/>
    <col min="3588" max="3588" width="11.5703125" style="19" bestFit="1" customWidth="1"/>
    <col min="3589" max="3589" width="12.28515625" style="19" bestFit="1" customWidth="1"/>
    <col min="3590" max="3590" width="10.5703125" style="19" bestFit="1" customWidth="1"/>
    <col min="3591" max="3592" width="9.140625" style="19"/>
    <col min="3593" max="3593" width="15.85546875" style="19" customWidth="1"/>
    <col min="3594" max="3841" width="9.140625" style="19"/>
    <col min="3842" max="3842" width="32.140625" style="19" bestFit="1" customWidth="1"/>
    <col min="3843" max="3843" width="21.42578125" style="19" bestFit="1" customWidth="1"/>
    <col min="3844" max="3844" width="11.5703125" style="19" bestFit="1" customWidth="1"/>
    <col min="3845" max="3845" width="12.28515625" style="19" bestFit="1" customWidth="1"/>
    <col min="3846" max="3846" width="10.5703125" style="19" bestFit="1" customWidth="1"/>
    <col min="3847" max="3848" width="9.140625" style="19"/>
    <col min="3849" max="3849" width="15.85546875" style="19" customWidth="1"/>
    <col min="3850" max="4097" width="9.140625" style="19"/>
    <col min="4098" max="4098" width="32.140625" style="19" bestFit="1" customWidth="1"/>
    <col min="4099" max="4099" width="21.42578125" style="19" bestFit="1" customWidth="1"/>
    <col min="4100" max="4100" width="11.5703125" style="19" bestFit="1" customWidth="1"/>
    <col min="4101" max="4101" width="12.28515625" style="19" bestFit="1" customWidth="1"/>
    <col min="4102" max="4102" width="10.5703125" style="19" bestFit="1" customWidth="1"/>
    <col min="4103" max="4104" width="9.140625" style="19"/>
    <col min="4105" max="4105" width="15.85546875" style="19" customWidth="1"/>
    <col min="4106" max="4353" width="9.140625" style="19"/>
    <col min="4354" max="4354" width="32.140625" style="19" bestFit="1" customWidth="1"/>
    <col min="4355" max="4355" width="21.42578125" style="19" bestFit="1" customWidth="1"/>
    <col min="4356" max="4356" width="11.5703125" style="19" bestFit="1" customWidth="1"/>
    <col min="4357" max="4357" width="12.28515625" style="19" bestFit="1" customWidth="1"/>
    <col min="4358" max="4358" width="10.5703125" style="19" bestFit="1" customWidth="1"/>
    <col min="4359" max="4360" width="9.140625" style="19"/>
    <col min="4361" max="4361" width="15.85546875" style="19" customWidth="1"/>
    <col min="4362" max="4609" width="9.140625" style="19"/>
    <col min="4610" max="4610" width="32.140625" style="19" bestFit="1" customWidth="1"/>
    <col min="4611" max="4611" width="21.42578125" style="19" bestFit="1" customWidth="1"/>
    <col min="4612" max="4612" width="11.5703125" style="19" bestFit="1" customWidth="1"/>
    <col min="4613" max="4613" width="12.28515625" style="19" bestFit="1" customWidth="1"/>
    <col min="4614" max="4614" width="10.5703125" style="19" bestFit="1" customWidth="1"/>
    <col min="4615" max="4616" width="9.140625" style="19"/>
    <col min="4617" max="4617" width="15.85546875" style="19" customWidth="1"/>
    <col min="4618" max="4865" width="9.140625" style="19"/>
    <col min="4866" max="4866" width="32.140625" style="19" bestFit="1" customWidth="1"/>
    <col min="4867" max="4867" width="21.42578125" style="19" bestFit="1" customWidth="1"/>
    <col min="4868" max="4868" width="11.5703125" style="19" bestFit="1" customWidth="1"/>
    <col min="4869" max="4869" width="12.28515625" style="19" bestFit="1" customWidth="1"/>
    <col min="4870" max="4870" width="10.5703125" style="19" bestFit="1" customWidth="1"/>
    <col min="4871" max="4872" width="9.140625" style="19"/>
    <col min="4873" max="4873" width="15.85546875" style="19" customWidth="1"/>
    <col min="4874" max="5121" width="9.140625" style="19"/>
    <col min="5122" max="5122" width="32.140625" style="19" bestFit="1" customWidth="1"/>
    <col min="5123" max="5123" width="21.42578125" style="19" bestFit="1" customWidth="1"/>
    <col min="5124" max="5124" width="11.5703125" style="19" bestFit="1" customWidth="1"/>
    <col min="5125" max="5125" width="12.28515625" style="19" bestFit="1" customWidth="1"/>
    <col min="5126" max="5126" width="10.5703125" style="19" bestFit="1" customWidth="1"/>
    <col min="5127" max="5128" width="9.140625" style="19"/>
    <col min="5129" max="5129" width="15.85546875" style="19" customWidth="1"/>
    <col min="5130" max="5377" width="9.140625" style="19"/>
    <col min="5378" max="5378" width="32.140625" style="19" bestFit="1" customWidth="1"/>
    <col min="5379" max="5379" width="21.42578125" style="19" bestFit="1" customWidth="1"/>
    <col min="5380" max="5380" width="11.5703125" style="19" bestFit="1" customWidth="1"/>
    <col min="5381" max="5381" width="12.28515625" style="19" bestFit="1" customWidth="1"/>
    <col min="5382" max="5382" width="10.5703125" style="19" bestFit="1" customWidth="1"/>
    <col min="5383" max="5384" width="9.140625" style="19"/>
    <col min="5385" max="5385" width="15.85546875" style="19" customWidth="1"/>
    <col min="5386" max="5633" width="9.140625" style="19"/>
    <col min="5634" max="5634" width="32.140625" style="19" bestFit="1" customWidth="1"/>
    <col min="5635" max="5635" width="21.42578125" style="19" bestFit="1" customWidth="1"/>
    <col min="5636" max="5636" width="11.5703125" style="19" bestFit="1" customWidth="1"/>
    <col min="5637" max="5637" width="12.28515625" style="19" bestFit="1" customWidth="1"/>
    <col min="5638" max="5638" width="10.5703125" style="19" bestFit="1" customWidth="1"/>
    <col min="5639" max="5640" width="9.140625" style="19"/>
    <col min="5641" max="5641" width="15.85546875" style="19" customWidth="1"/>
    <col min="5642" max="5889" width="9.140625" style="19"/>
    <col min="5890" max="5890" width="32.140625" style="19" bestFit="1" customWidth="1"/>
    <col min="5891" max="5891" width="21.42578125" style="19" bestFit="1" customWidth="1"/>
    <col min="5892" max="5892" width="11.5703125" style="19" bestFit="1" customWidth="1"/>
    <col min="5893" max="5893" width="12.28515625" style="19" bestFit="1" customWidth="1"/>
    <col min="5894" max="5894" width="10.5703125" style="19" bestFit="1" customWidth="1"/>
    <col min="5895" max="5896" width="9.140625" style="19"/>
    <col min="5897" max="5897" width="15.85546875" style="19" customWidth="1"/>
    <col min="5898" max="6145" width="9.140625" style="19"/>
    <col min="6146" max="6146" width="32.140625" style="19" bestFit="1" customWidth="1"/>
    <col min="6147" max="6147" width="21.42578125" style="19" bestFit="1" customWidth="1"/>
    <col min="6148" max="6148" width="11.5703125" style="19" bestFit="1" customWidth="1"/>
    <col min="6149" max="6149" width="12.28515625" style="19" bestFit="1" customWidth="1"/>
    <col min="6150" max="6150" width="10.5703125" style="19" bestFit="1" customWidth="1"/>
    <col min="6151" max="6152" width="9.140625" style="19"/>
    <col min="6153" max="6153" width="15.85546875" style="19" customWidth="1"/>
    <col min="6154" max="6401" width="9.140625" style="19"/>
    <col min="6402" max="6402" width="32.140625" style="19" bestFit="1" customWidth="1"/>
    <col min="6403" max="6403" width="21.42578125" style="19" bestFit="1" customWidth="1"/>
    <col min="6404" max="6404" width="11.5703125" style="19" bestFit="1" customWidth="1"/>
    <col min="6405" max="6405" width="12.28515625" style="19" bestFit="1" customWidth="1"/>
    <col min="6406" max="6406" width="10.5703125" style="19" bestFit="1" customWidth="1"/>
    <col min="6407" max="6408" width="9.140625" style="19"/>
    <col min="6409" max="6409" width="15.85546875" style="19" customWidth="1"/>
    <col min="6410" max="6657" width="9.140625" style="19"/>
    <col min="6658" max="6658" width="32.140625" style="19" bestFit="1" customWidth="1"/>
    <col min="6659" max="6659" width="21.42578125" style="19" bestFit="1" customWidth="1"/>
    <col min="6660" max="6660" width="11.5703125" style="19" bestFit="1" customWidth="1"/>
    <col min="6661" max="6661" width="12.28515625" style="19" bestFit="1" customWidth="1"/>
    <col min="6662" max="6662" width="10.5703125" style="19" bestFit="1" customWidth="1"/>
    <col min="6663" max="6664" width="9.140625" style="19"/>
    <col min="6665" max="6665" width="15.85546875" style="19" customWidth="1"/>
    <col min="6666" max="6913" width="9.140625" style="19"/>
    <col min="6914" max="6914" width="32.140625" style="19" bestFit="1" customWidth="1"/>
    <col min="6915" max="6915" width="21.42578125" style="19" bestFit="1" customWidth="1"/>
    <col min="6916" max="6916" width="11.5703125" style="19" bestFit="1" customWidth="1"/>
    <col min="6917" max="6917" width="12.28515625" style="19" bestFit="1" customWidth="1"/>
    <col min="6918" max="6918" width="10.5703125" style="19" bestFit="1" customWidth="1"/>
    <col min="6919" max="6920" width="9.140625" style="19"/>
    <col min="6921" max="6921" width="15.85546875" style="19" customWidth="1"/>
    <col min="6922" max="7169" width="9.140625" style="19"/>
    <col min="7170" max="7170" width="32.140625" style="19" bestFit="1" customWidth="1"/>
    <col min="7171" max="7171" width="21.42578125" style="19" bestFit="1" customWidth="1"/>
    <col min="7172" max="7172" width="11.5703125" style="19" bestFit="1" customWidth="1"/>
    <col min="7173" max="7173" width="12.28515625" style="19" bestFit="1" customWidth="1"/>
    <col min="7174" max="7174" width="10.5703125" style="19" bestFit="1" customWidth="1"/>
    <col min="7175" max="7176" width="9.140625" style="19"/>
    <col min="7177" max="7177" width="15.85546875" style="19" customWidth="1"/>
    <col min="7178" max="7425" width="9.140625" style="19"/>
    <col min="7426" max="7426" width="32.140625" style="19" bestFit="1" customWidth="1"/>
    <col min="7427" max="7427" width="21.42578125" style="19" bestFit="1" customWidth="1"/>
    <col min="7428" max="7428" width="11.5703125" style="19" bestFit="1" customWidth="1"/>
    <col min="7429" max="7429" width="12.28515625" style="19" bestFit="1" customWidth="1"/>
    <col min="7430" max="7430" width="10.5703125" style="19" bestFit="1" customWidth="1"/>
    <col min="7431" max="7432" width="9.140625" style="19"/>
    <col min="7433" max="7433" width="15.85546875" style="19" customWidth="1"/>
    <col min="7434" max="7681" width="9.140625" style="19"/>
    <col min="7682" max="7682" width="32.140625" style="19" bestFit="1" customWidth="1"/>
    <col min="7683" max="7683" width="21.42578125" style="19" bestFit="1" customWidth="1"/>
    <col min="7684" max="7684" width="11.5703125" style="19" bestFit="1" customWidth="1"/>
    <col min="7685" max="7685" width="12.28515625" style="19" bestFit="1" customWidth="1"/>
    <col min="7686" max="7686" width="10.5703125" style="19" bestFit="1" customWidth="1"/>
    <col min="7687" max="7688" width="9.140625" style="19"/>
    <col min="7689" max="7689" width="15.85546875" style="19" customWidth="1"/>
    <col min="7690" max="7937" width="9.140625" style="19"/>
    <col min="7938" max="7938" width="32.140625" style="19" bestFit="1" customWidth="1"/>
    <col min="7939" max="7939" width="21.42578125" style="19" bestFit="1" customWidth="1"/>
    <col min="7940" max="7940" width="11.5703125" style="19" bestFit="1" customWidth="1"/>
    <col min="7941" max="7941" width="12.28515625" style="19" bestFit="1" customWidth="1"/>
    <col min="7942" max="7942" width="10.5703125" style="19" bestFit="1" customWidth="1"/>
    <col min="7943" max="7944" width="9.140625" style="19"/>
    <col min="7945" max="7945" width="15.85546875" style="19" customWidth="1"/>
    <col min="7946" max="8193" width="9.140625" style="19"/>
    <col min="8194" max="8194" width="32.140625" style="19" bestFit="1" customWidth="1"/>
    <col min="8195" max="8195" width="21.42578125" style="19" bestFit="1" customWidth="1"/>
    <col min="8196" max="8196" width="11.5703125" style="19" bestFit="1" customWidth="1"/>
    <col min="8197" max="8197" width="12.28515625" style="19" bestFit="1" customWidth="1"/>
    <col min="8198" max="8198" width="10.5703125" style="19" bestFit="1" customWidth="1"/>
    <col min="8199" max="8200" width="9.140625" style="19"/>
    <col min="8201" max="8201" width="15.85546875" style="19" customWidth="1"/>
    <col min="8202" max="8449" width="9.140625" style="19"/>
    <col min="8450" max="8450" width="32.140625" style="19" bestFit="1" customWidth="1"/>
    <col min="8451" max="8451" width="21.42578125" style="19" bestFit="1" customWidth="1"/>
    <col min="8452" max="8452" width="11.5703125" style="19" bestFit="1" customWidth="1"/>
    <col min="8453" max="8453" width="12.28515625" style="19" bestFit="1" customWidth="1"/>
    <col min="8454" max="8454" width="10.5703125" style="19" bestFit="1" customWidth="1"/>
    <col min="8455" max="8456" width="9.140625" style="19"/>
    <col min="8457" max="8457" width="15.85546875" style="19" customWidth="1"/>
    <col min="8458" max="8705" width="9.140625" style="19"/>
    <col min="8706" max="8706" width="32.140625" style="19" bestFit="1" customWidth="1"/>
    <col min="8707" max="8707" width="21.42578125" style="19" bestFit="1" customWidth="1"/>
    <col min="8708" max="8708" width="11.5703125" style="19" bestFit="1" customWidth="1"/>
    <col min="8709" max="8709" width="12.28515625" style="19" bestFit="1" customWidth="1"/>
    <col min="8710" max="8710" width="10.5703125" style="19" bestFit="1" customWidth="1"/>
    <col min="8711" max="8712" width="9.140625" style="19"/>
    <col min="8713" max="8713" width="15.85546875" style="19" customWidth="1"/>
    <col min="8714" max="8961" width="9.140625" style="19"/>
    <col min="8962" max="8962" width="32.140625" style="19" bestFit="1" customWidth="1"/>
    <col min="8963" max="8963" width="21.42578125" style="19" bestFit="1" customWidth="1"/>
    <col min="8964" max="8964" width="11.5703125" style="19" bestFit="1" customWidth="1"/>
    <col min="8965" max="8965" width="12.28515625" style="19" bestFit="1" customWidth="1"/>
    <col min="8966" max="8966" width="10.5703125" style="19" bestFit="1" customWidth="1"/>
    <col min="8967" max="8968" width="9.140625" style="19"/>
    <col min="8969" max="8969" width="15.85546875" style="19" customWidth="1"/>
    <col min="8970" max="9217" width="9.140625" style="19"/>
    <col min="9218" max="9218" width="32.140625" style="19" bestFit="1" customWidth="1"/>
    <col min="9219" max="9219" width="21.42578125" style="19" bestFit="1" customWidth="1"/>
    <col min="9220" max="9220" width="11.5703125" style="19" bestFit="1" customWidth="1"/>
    <col min="9221" max="9221" width="12.28515625" style="19" bestFit="1" customWidth="1"/>
    <col min="9222" max="9222" width="10.5703125" style="19" bestFit="1" customWidth="1"/>
    <col min="9223" max="9224" width="9.140625" style="19"/>
    <col min="9225" max="9225" width="15.85546875" style="19" customWidth="1"/>
    <col min="9226" max="9473" width="9.140625" style="19"/>
    <col min="9474" max="9474" width="32.140625" style="19" bestFit="1" customWidth="1"/>
    <col min="9475" max="9475" width="21.42578125" style="19" bestFit="1" customWidth="1"/>
    <col min="9476" max="9476" width="11.5703125" style="19" bestFit="1" customWidth="1"/>
    <col min="9477" max="9477" width="12.28515625" style="19" bestFit="1" customWidth="1"/>
    <col min="9478" max="9478" width="10.5703125" style="19" bestFit="1" customWidth="1"/>
    <col min="9479" max="9480" width="9.140625" style="19"/>
    <col min="9481" max="9481" width="15.85546875" style="19" customWidth="1"/>
    <col min="9482" max="9729" width="9.140625" style="19"/>
    <col min="9730" max="9730" width="32.140625" style="19" bestFit="1" customWidth="1"/>
    <col min="9731" max="9731" width="21.42578125" style="19" bestFit="1" customWidth="1"/>
    <col min="9732" max="9732" width="11.5703125" style="19" bestFit="1" customWidth="1"/>
    <col min="9733" max="9733" width="12.28515625" style="19" bestFit="1" customWidth="1"/>
    <col min="9734" max="9734" width="10.5703125" style="19" bestFit="1" customWidth="1"/>
    <col min="9735" max="9736" width="9.140625" style="19"/>
    <col min="9737" max="9737" width="15.85546875" style="19" customWidth="1"/>
    <col min="9738" max="9985" width="9.140625" style="19"/>
    <col min="9986" max="9986" width="32.140625" style="19" bestFit="1" customWidth="1"/>
    <col min="9987" max="9987" width="21.42578125" style="19" bestFit="1" customWidth="1"/>
    <col min="9988" max="9988" width="11.5703125" style="19" bestFit="1" customWidth="1"/>
    <col min="9989" max="9989" width="12.28515625" style="19" bestFit="1" customWidth="1"/>
    <col min="9990" max="9990" width="10.5703125" style="19" bestFit="1" customWidth="1"/>
    <col min="9991" max="9992" width="9.140625" style="19"/>
    <col min="9993" max="9993" width="15.85546875" style="19" customWidth="1"/>
    <col min="9994" max="10241" width="9.140625" style="19"/>
    <col min="10242" max="10242" width="32.140625" style="19" bestFit="1" customWidth="1"/>
    <col min="10243" max="10243" width="21.42578125" style="19" bestFit="1" customWidth="1"/>
    <col min="10244" max="10244" width="11.5703125" style="19" bestFit="1" customWidth="1"/>
    <col min="10245" max="10245" width="12.28515625" style="19" bestFit="1" customWidth="1"/>
    <col min="10246" max="10246" width="10.5703125" style="19" bestFit="1" customWidth="1"/>
    <col min="10247" max="10248" width="9.140625" style="19"/>
    <col min="10249" max="10249" width="15.85546875" style="19" customWidth="1"/>
    <col min="10250" max="10497" width="9.140625" style="19"/>
    <col min="10498" max="10498" width="32.140625" style="19" bestFit="1" customWidth="1"/>
    <col min="10499" max="10499" width="21.42578125" style="19" bestFit="1" customWidth="1"/>
    <col min="10500" max="10500" width="11.5703125" style="19" bestFit="1" customWidth="1"/>
    <col min="10501" max="10501" width="12.28515625" style="19" bestFit="1" customWidth="1"/>
    <col min="10502" max="10502" width="10.5703125" style="19" bestFit="1" customWidth="1"/>
    <col min="10503" max="10504" width="9.140625" style="19"/>
    <col min="10505" max="10505" width="15.85546875" style="19" customWidth="1"/>
    <col min="10506" max="10753" width="9.140625" style="19"/>
    <col min="10754" max="10754" width="32.140625" style="19" bestFit="1" customWidth="1"/>
    <col min="10755" max="10755" width="21.42578125" style="19" bestFit="1" customWidth="1"/>
    <col min="10756" max="10756" width="11.5703125" style="19" bestFit="1" customWidth="1"/>
    <col min="10757" max="10757" width="12.28515625" style="19" bestFit="1" customWidth="1"/>
    <col min="10758" max="10758" width="10.5703125" style="19" bestFit="1" customWidth="1"/>
    <col min="10759" max="10760" width="9.140625" style="19"/>
    <col min="10761" max="10761" width="15.85546875" style="19" customWidth="1"/>
    <col min="10762" max="11009" width="9.140625" style="19"/>
    <col min="11010" max="11010" width="32.140625" style="19" bestFit="1" customWidth="1"/>
    <col min="11011" max="11011" width="21.42578125" style="19" bestFit="1" customWidth="1"/>
    <col min="11012" max="11012" width="11.5703125" style="19" bestFit="1" customWidth="1"/>
    <col min="11013" max="11013" width="12.28515625" style="19" bestFit="1" customWidth="1"/>
    <col min="11014" max="11014" width="10.5703125" style="19" bestFit="1" customWidth="1"/>
    <col min="11015" max="11016" width="9.140625" style="19"/>
    <col min="11017" max="11017" width="15.85546875" style="19" customWidth="1"/>
    <col min="11018" max="11265" width="9.140625" style="19"/>
    <col min="11266" max="11266" width="32.140625" style="19" bestFit="1" customWidth="1"/>
    <col min="11267" max="11267" width="21.42578125" style="19" bestFit="1" customWidth="1"/>
    <col min="11268" max="11268" width="11.5703125" style="19" bestFit="1" customWidth="1"/>
    <col min="11269" max="11269" width="12.28515625" style="19" bestFit="1" customWidth="1"/>
    <col min="11270" max="11270" width="10.5703125" style="19" bestFit="1" customWidth="1"/>
    <col min="11271" max="11272" width="9.140625" style="19"/>
    <col min="11273" max="11273" width="15.85546875" style="19" customWidth="1"/>
    <col min="11274" max="11521" width="9.140625" style="19"/>
    <col min="11522" max="11522" width="32.140625" style="19" bestFit="1" customWidth="1"/>
    <col min="11523" max="11523" width="21.42578125" style="19" bestFit="1" customWidth="1"/>
    <col min="11524" max="11524" width="11.5703125" style="19" bestFit="1" customWidth="1"/>
    <col min="11525" max="11525" width="12.28515625" style="19" bestFit="1" customWidth="1"/>
    <col min="11526" max="11526" width="10.5703125" style="19" bestFit="1" customWidth="1"/>
    <col min="11527" max="11528" width="9.140625" style="19"/>
    <col min="11529" max="11529" width="15.85546875" style="19" customWidth="1"/>
    <col min="11530" max="11777" width="9.140625" style="19"/>
    <col min="11778" max="11778" width="32.140625" style="19" bestFit="1" customWidth="1"/>
    <col min="11779" max="11779" width="21.42578125" style="19" bestFit="1" customWidth="1"/>
    <col min="11780" max="11780" width="11.5703125" style="19" bestFit="1" customWidth="1"/>
    <col min="11781" max="11781" width="12.28515625" style="19" bestFit="1" customWidth="1"/>
    <col min="11782" max="11782" width="10.5703125" style="19" bestFit="1" customWidth="1"/>
    <col min="11783" max="11784" width="9.140625" style="19"/>
    <col min="11785" max="11785" width="15.85546875" style="19" customWidth="1"/>
    <col min="11786" max="12033" width="9.140625" style="19"/>
    <col min="12034" max="12034" width="32.140625" style="19" bestFit="1" customWidth="1"/>
    <col min="12035" max="12035" width="21.42578125" style="19" bestFit="1" customWidth="1"/>
    <col min="12036" max="12036" width="11.5703125" style="19" bestFit="1" customWidth="1"/>
    <col min="12037" max="12037" width="12.28515625" style="19" bestFit="1" customWidth="1"/>
    <col min="12038" max="12038" width="10.5703125" style="19" bestFit="1" customWidth="1"/>
    <col min="12039" max="12040" width="9.140625" style="19"/>
    <col min="12041" max="12041" width="15.85546875" style="19" customWidth="1"/>
    <col min="12042" max="12289" width="9.140625" style="19"/>
    <col min="12290" max="12290" width="32.140625" style="19" bestFit="1" customWidth="1"/>
    <col min="12291" max="12291" width="21.42578125" style="19" bestFit="1" customWidth="1"/>
    <col min="12292" max="12292" width="11.5703125" style="19" bestFit="1" customWidth="1"/>
    <col min="12293" max="12293" width="12.28515625" style="19" bestFit="1" customWidth="1"/>
    <col min="12294" max="12294" width="10.5703125" style="19" bestFit="1" customWidth="1"/>
    <col min="12295" max="12296" width="9.140625" style="19"/>
    <col min="12297" max="12297" width="15.85546875" style="19" customWidth="1"/>
    <col min="12298" max="12545" width="9.140625" style="19"/>
    <col min="12546" max="12546" width="32.140625" style="19" bestFit="1" customWidth="1"/>
    <col min="12547" max="12547" width="21.42578125" style="19" bestFit="1" customWidth="1"/>
    <col min="12548" max="12548" width="11.5703125" style="19" bestFit="1" customWidth="1"/>
    <col min="12549" max="12549" width="12.28515625" style="19" bestFit="1" customWidth="1"/>
    <col min="12550" max="12550" width="10.5703125" style="19" bestFit="1" customWidth="1"/>
    <col min="12551" max="12552" width="9.140625" style="19"/>
    <col min="12553" max="12553" width="15.85546875" style="19" customWidth="1"/>
    <col min="12554" max="12801" width="9.140625" style="19"/>
    <col min="12802" max="12802" width="32.140625" style="19" bestFit="1" customWidth="1"/>
    <col min="12803" max="12803" width="21.42578125" style="19" bestFit="1" customWidth="1"/>
    <col min="12804" max="12804" width="11.5703125" style="19" bestFit="1" customWidth="1"/>
    <col min="12805" max="12805" width="12.28515625" style="19" bestFit="1" customWidth="1"/>
    <col min="12806" max="12806" width="10.5703125" style="19" bestFit="1" customWidth="1"/>
    <col min="12807" max="12808" width="9.140625" style="19"/>
    <col min="12809" max="12809" width="15.85546875" style="19" customWidth="1"/>
    <col min="12810" max="13057" width="9.140625" style="19"/>
    <col min="13058" max="13058" width="32.140625" style="19" bestFit="1" customWidth="1"/>
    <col min="13059" max="13059" width="21.42578125" style="19" bestFit="1" customWidth="1"/>
    <col min="13060" max="13060" width="11.5703125" style="19" bestFit="1" customWidth="1"/>
    <col min="13061" max="13061" width="12.28515625" style="19" bestFit="1" customWidth="1"/>
    <col min="13062" max="13062" width="10.5703125" style="19" bestFit="1" customWidth="1"/>
    <col min="13063" max="13064" width="9.140625" style="19"/>
    <col min="13065" max="13065" width="15.85546875" style="19" customWidth="1"/>
    <col min="13066" max="13313" width="9.140625" style="19"/>
    <col min="13314" max="13314" width="32.140625" style="19" bestFit="1" customWidth="1"/>
    <col min="13315" max="13315" width="21.42578125" style="19" bestFit="1" customWidth="1"/>
    <col min="13316" max="13316" width="11.5703125" style="19" bestFit="1" customWidth="1"/>
    <col min="13317" max="13317" width="12.28515625" style="19" bestFit="1" customWidth="1"/>
    <col min="13318" max="13318" width="10.5703125" style="19" bestFit="1" customWidth="1"/>
    <col min="13319" max="13320" width="9.140625" style="19"/>
    <col min="13321" max="13321" width="15.85546875" style="19" customWidth="1"/>
    <col min="13322" max="13569" width="9.140625" style="19"/>
    <col min="13570" max="13570" width="32.140625" style="19" bestFit="1" customWidth="1"/>
    <col min="13571" max="13571" width="21.42578125" style="19" bestFit="1" customWidth="1"/>
    <col min="13572" max="13572" width="11.5703125" style="19" bestFit="1" customWidth="1"/>
    <col min="13573" max="13573" width="12.28515625" style="19" bestFit="1" customWidth="1"/>
    <col min="13574" max="13574" width="10.5703125" style="19" bestFit="1" customWidth="1"/>
    <col min="13575" max="13576" width="9.140625" style="19"/>
    <col min="13577" max="13577" width="15.85546875" style="19" customWidth="1"/>
    <col min="13578" max="13825" width="9.140625" style="19"/>
    <col min="13826" max="13826" width="32.140625" style="19" bestFit="1" customWidth="1"/>
    <col min="13827" max="13827" width="21.42578125" style="19" bestFit="1" customWidth="1"/>
    <col min="13828" max="13828" width="11.5703125" style="19" bestFit="1" customWidth="1"/>
    <col min="13829" max="13829" width="12.28515625" style="19" bestFit="1" customWidth="1"/>
    <col min="13830" max="13830" width="10.5703125" style="19" bestFit="1" customWidth="1"/>
    <col min="13831" max="13832" width="9.140625" style="19"/>
    <col min="13833" max="13833" width="15.85546875" style="19" customWidth="1"/>
    <col min="13834" max="14081" width="9.140625" style="19"/>
    <col min="14082" max="14082" width="32.140625" style="19" bestFit="1" customWidth="1"/>
    <col min="14083" max="14083" width="21.42578125" style="19" bestFit="1" customWidth="1"/>
    <col min="14084" max="14084" width="11.5703125" style="19" bestFit="1" customWidth="1"/>
    <col min="14085" max="14085" width="12.28515625" style="19" bestFit="1" customWidth="1"/>
    <col min="14086" max="14086" width="10.5703125" style="19" bestFit="1" customWidth="1"/>
    <col min="14087" max="14088" width="9.140625" style="19"/>
    <col min="14089" max="14089" width="15.85546875" style="19" customWidth="1"/>
    <col min="14090" max="14337" width="9.140625" style="19"/>
    <col min="14338" max="14338" width="32.140625" style="19" bestFit="1" customWidth="1"/>
    <col min="14339" max="14339" width="21.42578125" style="19" bestFit="1" customWidth="1"/>
    <col min="14340" max="14340" width="11.5703125" style="19" bestFit="1" customWidth="1"/>
    <col min="14341" max="14341" width="12.28515625" style="19" bestFit="1" customWidth="1"/>
    <col min="14342" max="14342" width="10.5703125" style="19" bestFit="1" customWidth="1"/>
    <col min="14343" max="14344" width="9.140625" style="19"/>
    <col min="14345" max="14345" width="15.85546875" style="19" customWidth="1"/>
    <col min="14346" max="14593" width="9.140625" style="19"/>
    <col min="14594" max="14594" width="32.140625" style="19" bestFit="1" customWidth="1"/>
    <col min="14595" max="14595" width="21.42578125" style="19" bestFit="1" customWidth="1"/>
    <col min="14596" max="14596" width="11.5703125" style="19" bestFit="1" customWidth="1"/>
    <col min="14597" max="14597" width="12.28515625" style="19" bestFit="1" customWidth="1"/>
    <col min="14598" max="14598" width="10.5703125" style="19" bestFit="1" customWidth="1"/>
    <col min="14599" max="14600" width="9.140625" style="19"/>
    <col min="14601" max="14601" width="15.85546875" style="19" customWidth="1"/>
    <col min="14602" max="14849" width="9.140625" style="19"/>
    <col min="14850" max="14850" width="32.140625" style="19" bestFit="1" customWidth="1"/>
    <col min="14851" max="14851" width="21.42578125" style="19" bestFit="1" customWidth="1"/>
    <col min="14852" max="14852" width="11.5703125" style="19" bestFit="1" customWidth="1"/>
    <col min="14853" max="14853" width="12.28515625" style="19" bestFit="1" customWidth="1"/>
    <col min="14854" max="14854" width="10.5703125" style="19" bestFit="1" customWidth="1"/>
    <col min="14855" max="14856" width="9.140625" style="19"/>
    <col min="14857" max="14857" width="15.85546875" style="19" customWidth="1"/>
    <col min="14858" max="15105" width="9.140625" style="19"/>
    <col min="15106" max="15106" width="32.140625" style="19" bestFit="1" customWidth="1"/>
    <col min="15107" max="15107" width="21.42578125" style="19" bestFit="1" customWidth="1"/>
    <col min="15108" max="15108" width="11.5703125" style="19" bestFit="1" customWidth="1"/>
    <col min="15109" max="15109" width="12.28515625" style="19" bestFit="1" customWidth="1"/>
    <col min="15110" max="15110" width="10.5703125" style="19" bestFit="1" customWidth="1"/>
    <col min="15111" max="15112" width="9.140625" style="19"/>
    <col min="15113" max="15113" width="15.85546875" style="19" customWidth="1"/>
    <col min="15114" max="15361" width="9.140625" style="19"/>
    <col min="15362" max="15362" width="32.140625" style="19" bestFit="1" customWidth="1"/>
    <col min="15363" max="15363" width="21.42578125" style="19" bestFit="1" customWidth="1"/>
    <col min="15364" max="15364" width="11.5703125" style="19" bestFit="1" customWidth="1"/>
    <col min="15365" max="15365" width="12.28515625" style="19" bestFit="1" customWidth="1"/>
    <col min="15366" max="15366" width="10.5703125" style="19" bestFit="1" customWidth="1"/>
    <col min="15367" max="15368" width="9.140625" style="19"/>
    <col min="15369" max="15369" width="15.85546875" style="19" customWidth="1"/>
    <col min="15370" max="15617" width="9.140625" style="19"/>
    <col min="15618" max="15618" width="32.140625" style="19" bestFit="1" customWidth="1"/>
    <col min="15619" max="15619" width="21.42578125" style="19" bestFit="1" customWidth="1"/>
    <col min="15620" max="15620" width="11.5703125" style="19" bestFit="1" customWidth="1"/>
    <col min="15621" max="15621" width="12.28515625" style="19" bestFit="1" customWidth="1"/>
    <col min="15622" max="15622" width="10.5703125" style="19" bestFit="1" customWidth="1"/>
    <col min="15623" max="15624" width="9.140625" style="19"/>
    <col min="15625" max="15625" width="15.85546875" style="19" customWidth="1"/>
    <col min="15626" max="15873" width="9.140625" style="19"/>
    <col min="15874" max="15874" width="32.140625" style="19" bestFit="1" customWidth="1"/>
    <col min="15875" max="15875" width="21.42578125" style="19" bestFit="1" customWidth="1"/>
    <col min="15876" max="15876" width="11.5703125" style="19" bestFit="1" customWidth="1"/>
    <col min="15877" max="15877" width="12.28515625" style="19" bestFit="1" customWidth="1"/>
    <col min="15878" max="15878" width="10.5703125" style="19" bestFit="1" customWidth="1"/>
    <col min="15879" max="15880" width="9.140625" style="19"/>
    <col min="15881" max="15881" width="15.85546875" style="19" customWidth="1"/>
    <col min="15882" max="16129" width="9.140625" style="19"/>
    <col min="16130" max="16130" width="32.140625" style="19" bestFit="1" customWidth="1"/>
    <col min="16131" max="16131" width="21.42578125" style="19" bestFit="1" customWidth="1"/>
    <col min="16132" max="16132" width="11.5703125" style="19" bestFit="1" customWidth="1"/>
    <col min="16133" max="16133" width="12.28515625" style="19" bestFit="1" customWidth="1"/>
    <col min="16134" max="16134" width="10.5703125" style="19" bestFit="1" customWidth="1"/>
    <col min="16135" max="16136" width="9.140625" style="19"/>
    <col min="16137" max="16137" width="15.85546875" style="19" customWidth="1"/>
    <col min="16138" max="16384" width="9.140625" style="19"/>
  </cols>
  <sheetData>
    <row r="4" spans="2:9" s="30" customFormat="1" x14ac:dyDescent="0.25">
      <c r="B4" s="125" t="s">
        <v>83</v>
      </c>
      <c r="C4" s="125"/>
      <c r="D4" s="125"/>
      <c r="F4" s="40"/>
      <c r="G4" s="40"/>
      <c r="H4" s="40"/>
    </row>
    <row r="5" spans="2:9" s="30" customFormat="1" x14ac:dyDescent="0.25">
      <c r="B5" s="115" t="s">
        <v>132</v>
      </c>
      <c r="C5" s="115"/>
      <c r="D5" s="115"/>
      <c r="G5" s="41"/>
    </row>
    <row r="6" spans="2:9" s="30" customFormat="1" x14ac:dyDescent="0.25">
      <c r="B6" s="115" t="s">
        <v>135</v>
      </c>
      <c r="C6" s="115"/>
      <c r="D6" s="115"/>
      <c r="G6" s="41"/>
    </row>
    <row r="7" spans="2:9" s="30" customFormat="1" ht="16.149999999999999" x14ac:dyDescent="0.35">
      <c r="B7" s="126" t="s">
        <v>141</v>
      </c>
      <c r="C7" s="126"/>
      <c r="D7" s="126"/>
      <c r="G7" s="41"/>
    </row>
    <row r="8" spans="2:9" s="30" customFormat="1" x14ac:dyDescent="0.25">
      <c r="B8" s="115" t="s">
        <v>133</v>
      </c>
      <c r="C8" s="115"/>
      <c r="D8" s="115"/>
    </row>
    <row r="9" spans="2:9" s="30" customFormat="1" x14ac:dyDescent="0.25">
      <c r="B9" s="115"/>
      <c r="C9" s="115"/>
      <c r="D9" s="115"/>
      <c r="E9" s="41"/>
      <c r="F9" s="41"/>
      <c r="G9" s="41"/>
    </row>
    <row r="10" spans="2:9" s="30" customFormat="1" x14ac:dyDescent="0.25">
      <c r="B10" s="39"/>
      <c r="D10" s="41"/>
      <c r="E10" s="41"/>
      <c r="F10" s="41"/>
      <c r="G10" s="41"/>
    </row>
    <row r="11" spans="2:9" s="30" customFormat="1" x14ac:dyDescent="0.25">
      <c r="B11" s="115" t="s">
        <v>50</v>
      </c>
      <c r="C11" s="115"/>
      <c r="D11" s="41"/>
      <c r="E11" s="41"/>
      <c r="F11" s="41"/>
      <c r="G11" s="41"/>
      <c r="H11" s="41"/>
      <c r="I11" s="41"/>
    </row>
    <row r="12" spans="2:9" s="30" customFormat="1" ht="15.6" x14ac:dyDescent="0.3">
      <c r="B12" s="32" t="s">
        <v>12</v>
      </c>
      <c r="C12" s="91" t="s">
        <v>13</v>
      </c>
      <c r="D12" s="32" t="s">
        <v>49</v>
      </c>
      <c r="F12" s="41"/>
      <c r="G12" s="41"/>
    </row>
    <row r="13" spans="2:9" s="30" customFormat="1" ht="15.75" customHeight="1" x14ac:dyDescent="0.3">
      <c r="B13" s="92" t="s">
        <v>105</v>
      </c>
      <c r="C13" s="69">
        <v>216000</v>
      </c>
      <c r="D13" s="59">
        <f>C13/C18*100</f>
        <v>75</v>
      </c>
      <c r="F13" s="41"/>
      <c r="G13" s="41"/>
    </row>
    <row r="14" spans="2:9" s="30" customFormat="1" ht="15.6" x14ac:dyDescent="0.3">
      <c r="B14" s="36" t="s">
        <v>106</v>
      </c>
      <c r="C14" s="69">
        <v>72000</v>
      </c>
      <c r="D14" s="59">
        <f>C14/C18*100</f>
        <v>25</v>
      </c>
      <c r="F14" s="41"/>
      <c r="G14" s="41"/>
    </row>
    <row r="15" spans="2:9" s="30" customFormat="1" ht="15.6" x14ac:dyDescent="0.3">
      <c r="B15" s="36" t="s">
        <v>151</v>
      </c>
      <c r="C15" s="89">
        <f>ROUND($D$30*D15/100,2)</f>
        <v>0</v>
      </c>
      <c r="D15" s="59"/>
      <c r="F15" s="41"/>
      <c r="G15" s="41"/>
    </row>
    <row r="16" spans="2:9" s="30" customFormat="1" x14ac:dyDescent="0.25">
      <c r="B16" s="36" t="s">
        <v>107</v>
      </c>
      <c r="C16" s="89">
        <f>ROUND($D$30*D16/100,2)</f>
        <v>0</v>
      </c>
      <c r="D16" s="59"/>
      <c r="F16" s="41"/>
      <c r="G16" s="41"/>
    </row>
    <row r="17" spans="2:7" s="30" customFormat="1" x14ac:dyDescent="0.25">
      <c r="B17" s="36" t="s">
        <v>108</v>
      </c>
      <c r="C17" s="89">
        <f>ROUND($D$30*D17/100,2)</f>
        <v>0</v>
      </c>
      <c r="D17" s="59"/>
      <c r="F17" s="41"/>
      <c r="G17" s="41"/>
    </row>
    <row r="18" spans="2:7" s="30" customFormat="1" ht="15.6" x14ac:dyDescent="0.3">
      <c r="B18" s="90" t="s">
        <v>51</v>
      </c>
      <c r="C18" s="42">
        <f>SUM(C13:C17)</f>
        <v>288000</v>
      </c>
      <c r="D18" s="42">
        <f>SUM(D13:D17)</f>
        <v>100</v>
      </c>
    </row>
    <row r="19" spans="2:7" s="30" customFormat="1" ht="16.149999999999999" x14ac:dyDescent="0.35">
      <c r="B19" s="39"/>
      <c r="D19" s="41"/>
      <c r="E19" s="41"/>
      <c r="F19" s="41"/>
      <c r="G19" s="41"/>
    </row>
    <row r="20" spans="2:7" s="30" customFormat="1" ht="16.149999999999999" x14ac:dyDescent="0.35">
      <c r="B20" s="116" t="s">
        <v>52</v>
      </c>
      <c r="C20" s="116"/>
    </row>
    <row r="21" spans="2:7" s="30" customFormat="1" x14ac:dyDescent="0.25">
      <c r="B21" s="117" t="s">
        <v>24</v>
      </c>
      <c r="C21" s="118"/>
      <c r="D21" s="32" t="s">
        <v>16</v>
      </c>
      <c r="E21" s="43" t="s">
        <v>36</v>
      </c>
      <c r="F21" s="44"/>
    </row>
    <row r="22" spans="2:7" s="30" customFormat="1" x14ac:dyDescent="0.25">
      <c r="B22" s="121" t="s">
        <v>5</v>
      </c>
      <c r="C22" s="122"/>
      <c r="D22" s="58">
        <f>G60</f>
        <v>0</v>
      </c>
      <c r="E22" s="58">
        <f>IFERROR((ROUND(D22/$D$30*100,2)),0)</f>
        <v>0</v>
      </c>
      <c r="F22" s="45"/>
    </row>
    <row r="23" spans="2:7" s="30" customFormat="1" x14ac:dyDescent="0.25">
      <c r="B23" s="121" t="s">
        <v>6</v>
      </c>
      <c r="C23" s="122"/>
      <c r="D23" s="58">
        <f>G64</f>
        <v>0</v>
      </c>
      <c r="E23" s="58">
        <f>IFERROR((ROUND(D23/$D$30*100,2)),0)</f>
        <v>0</v>
      </c>
      <c r="F23" s="45"/>
    </row>
    <row r="24" spans="2:7" s="30" customFormat="1" x14ac:dyDescent="0.25">
      <c r="B24" s="123" t="s">
        <v>131</v>
      </c>
      <c r="C24" s="124"/>
      <c r="D24" s="58">
        <f>G69</f>
        <v>100</v>
      </c>
      <c r="E24" s="58">
        <f t="shared" ref="E24:E25" si="0">IFERROR((ROUND(D24/$D$30*100,2)),0)</f>
        <v>0.03</v>
      </c>
      <c r="F24" s="45"/>
    </row>
    <row r="25" spans="2:7" s="30" customFormat="1" x14ac:dyDescent="0.25">
      <c r="B25" s="123" t="s">
        <v>122</v>
      </c>
      <c r="C25" s="124"/>
      <c r="D25" s="69">
        <f>G73</f>
        <v>287900</v>
      </c>
      <c r="E25" s="58">
        <f t="shared" si="0"/>
        <v>99.97</v>
      </c>
      <c r="F25" s="45"/>
    </row>
    <row r="26" spans="2:7" s="30" customFormat="1" ht="15" customHeight="1" x14ac:dyDescent="0.25">
      <c r="B26" s="121" t="s">
        <v>85</v>
      </c>
      <c r="C26" s="122"/>
      <c r="D26" s="58">
        <f>G75</f>
        <v>0</v>
      </c>
      <c r="E26" s="58">
        <f>IFERROR((ROUND(D26/$D$30*100,2)),0)</f>
        <v>0</v>
      </c>
      <c r="F26" s="45"/>
    </row>
    <row r="27" spans="2:7" s="30" customFormat="1" ht="15" customHeight="1" x14ac:dyDescent="0.25">
      <c r="B27" s="123" t="s">
        <v>81</v>
      </c>
      <c r="C27" s="124"/>
      <c r="D27" s="58">
        <f>G78</f>
        <v>0</v>
      </c>
      <c r="E27" s="58">
        <f>IFERROR((ROUND(D27/$D$30*100,2)),0)</f>
        <v>0</v>
      </c>
      <c r="F27" s="45"/>
    </row>
    <row r="28" spans="2:7" s="30" customFormat="1" x14ac:dyDescent="0.25">
      <c r="B28" s="119" t="s">
        <v>25</v>
      </c>
      <c r="C28" s="120"/>
      <c r="D28" s="60">
        <f>SUM(D22:D27)</f>
        <v>288000</v>
      </c>
      <c r="E28" s="60">
        <f>IFERROR((ROUND(D28/$D$30*100,2)),0)</f>
        <v>100</v>
      </c>
      <c r="F28" s="45"/>
    </row>
    <row r="29" spans="2:7" s="30" customFormat="1" x14ac:dyDescent="0.25">
      <c r="B29" s="119" t="s">
        <v>26</v>
      </c>
      <c r="C29" s="120"/>
      <c r="D29" s="60">
        <f>G82</f>
        <v>0</v>
      </c>
      <c r="E29" s="60">
        <f>IFERROR((ROUND(D29/$D$30*100,2)),0)</f>
        <v>0</v>
      </c>
      <c r="F29" s="45"/>
    </row>
    <row r="30" spans="2:7" s="30" customFormat="1" x14ac:dyDescent="0.25">
      <c r="B30" s="117" t="s">
        <v>27</v>
      </c>
      <c r="C30" s="118"/>
      <c r="D30" s="61">
        <f>SUM(D28:D29)</f>
        <v>288000</v>
      </c>
      <c r="E30" s="61">
        <f>IFERROR((ROUND(D30/$D$30*100,2)),0)</f>
        <v>100</v>
      </c>
      <c r="F30" s="46"/>
    </row>
    <row r="31" spans="2:7" s="30" customFormat="1" x14ac:dyDescent="0.25"/>
    <row r="32" spans="2:7" s="30" customFormat="1" x14ac:dyDescent="0.25">
      <c r="B32" s="86" t="s">
        <v>123</v>
      </c>
      <c r="C32" s="86"/>
    </row>
    <row r="33" spans="2:3" s="30" customFormat="1" x14ac:dyDescent="0.25">
      <c r="B33" s="32"/>
      <c r="C33" s="32" t="s">
        <v>16</v>
      </c>
    </row>
    <row r="34" spans="2:3" s="30" customFormat="1" x14ac:dyDescent="0.25">
      <c r="B34" s="87" t="s">
        <v>86</v>
      </c>
      <c r="C34" s="62"/>
    </row>
    <row r="35" spans="2:3" s="30" customFormat="1" x14ac:dyDescent="0.25">
      <c r="B35" s="87" t="s">
        <v>111</v>
      </c>
      <c r="C35" s="62"/>
    </row>
    <row r="36" spans="2:3" s="30" customFormat="1" ht="31.5" x14ac:dyDescent="0.25">
      <c r="B36" s="87" t="s">
        <v>87</v>
      </c>
      <c r="C36" s="62"/>
    </row>
    <row r="37" spans="2:3" s="30" customFormat="1" x14ac:dyDescent="0.25">
      <c r="B37" s="87" t="s">
        <v>88</v>
      </c>
      <c r="C37" s="62"/>
    </row>
    <row r="38" spans="2:3" s="30" customFormat="1" x14ac:dyDescent="0.25">
      <c r="B38" s="87" t="s">
        <v>89</v>
      </c>
      <c r="C38" s="62"/>
    </row>
    <row r="39" spans="2:3" s="30" customFormat="1" x14ac:dyDescent="0.25">
      <c r="B39" s="87" t="s">
        <v>90</v>
      </c>
      <c r="C39" s="62"/>
    </row>
    <row r="40" spans="2:3" s="30" customFormat="1" x14ac:dyDescent="0.25">
      <c r="B40" s="87" t="s">
        <v>112</v>
      </c>
      <c r="C40" s="62"/>
    </row>
    <row r="41" spans="2:3" s="30" customFormat="1" x14ac:dyDescent="0.25">
      <c r="B41" s="87" t="s">
        <v>91</v>
      </c>
      <c r="C41" s="62"/>
    </row>
    <row r="42" spans="2:3" s="30" customFormat="1" x14ac:dyDescent="0.25">
      <c r="B42" s="87" t="s">
        <v>92</v>
      </c>
      <c r="C42" s="62"/>
    </row>
    <row r="43" spans="2:3" s="30" customFormat="1" ht="31.5" x14ac:dyDescent="0.25">
      <c r="B43" s="88" t="s">
        <v>93</v>
      </c>
      <c r="C43" s="36"/>
    </row>
    <row r="44" spans="2:3" s="30" customFormat="1" x14ac:dyDescent="0.25">
      <c r="B44" s="87" t="s">
        <v>94</v>
      </c>
      <c r="C44" s="62"/>
    </row>
    <row r="45" spans="2:3" s="30" customFormat="1" x14ac:dyDescent="0.25">
      <c r="B45" s="87" t="s">
        <v>95</v>
      </c>
      <c r="C45" s="62"/>
    </row>
    <row r="46" spans="2:3" s="30" customFormat="1" x14ac:dyDescent="0.25">
      <c r="B46" s="87" t="s">
        <v>96</v>
      </c>
      <c r="C46" s="62"/>
    </row>
    <row r="47" spans="2:3" s="30" customFormat="1" x14ac:dyDescent="0.25">
      <c r="B47" s="87" t="s">
        <v>97</v>
      </c>
      <c r="C47" s="62"/>
    </row>
    <row r="48" spans="2:3" s="30" customFormat="1" ht="31.5" x14ac:dyDescent="0.25">
      <c r="B48" s="87" t="s">
        <v>98</v>
      </c>
      <c r="C48" s="71">
        <v>288000</v>
      </c>
    </row>
    <row r="49" spans="2:7" s="30" customFormat="1" ht="18" customHeight="1" x14ac:dyDescent="0.25">
      <c r="B49" s="87" t="s">
        <v>99</v>
      </c>
      <c r="C49" s="62"/>
    </row>
    <row r="50" spans="2:7" s="30" customFormat="1" ht="18" customHeight="1" x14ac:dyDescent="0.25">
      <c r="B50" s="87" t="s">
        <v>100</v>
      </c>
      <c r="C50" s="62"/>
    </row>
    <row r="51" spans="2:7" s="30" customFormat="1" ht="18" customHeight="1" x14ac:dyDescent="0.25">
      <c r="B51" s="87" t="s">
        <v>101</v>
      </c>
      <c r="C51" s="62"/>
    </row>
    <row r="52" spans="2:7" s="30" customFormat="1" x14ac:dyDescent="0.25">
      <c r="B52" s="87" t="s">
        <v>102</v>
      </c>
      <c r="C52" s="62"/>
    </row>
    <row r="53" spans="2:7" s="30" customFormat="1" ht="33.75" customHeight="1" x14ac:dyDescent="0.25">
      <c r="B53" s="87" t="s">
        <v>103</v>
      </c>
      <c r="C53" s="62"/>
    </row>
    <row r="54" spans="2:7" s="30" customFormat="1" ht="16.5" customHeight="1" x14ac:dyDescent="0.25">
      <c r="B54" s="87" t="s">
        <v>104</v>
      </c>
      <c r="C54" s="62"/>
    </row>
    <row r="55" spans="2:7" s="30" customFormat="1" x14ac:dyDescent="0.25">
      <c r="B55" s="47" t="s">
        <v>16</v>
      </c>
      <c r="C55" s="42">
        <f>SUM(C34:C54)</f>
        <v>288000</v>
      </c>
    </row>
    <row r="56" spans="2:7" s="30" customFormat="1" x14ac:dyDescent="0.25">
      <c r="B56" s="45"/>
      <c r="C56" s="76"/>
    </row>
    <row r="57" spans="2:7" s="30" customFormat="1" x14ac:dyDescent="0.25">
      <c r="B57" s="48" t="s">
        <v>124</v>
      </c>
      <c r="C57" s="39"/>
    </row>
    <row r="58" spans="2:7" s="30" customFormat="1" x14ac:dyDescent="0.25">
      <c r="B58" s="32" t="s">
        <v>3</v>
      </c>
      <c r="C58" s="32" t="s">
        <v>28</v>
      </c>
      <c r="D58" s="32" t="s">
        <v>29</v>
      </c>
      <c r="E58" s="32" t="s">
        <v>34</v>
      </c>
      <c r="F58" s="32" t="s">
        <v>35</v>
      </c>
      <c r="G58" s="84" t="s">
        <v>16</v>
      </c>
    </row>
    <row r="59" spans="2:7" s="30" customFormat="1" x14ac:dyDescent="0.25">
      <c r="B59" s="97" t="s">
        <v>30</v>
      </c>
      <c r="C59" s="98"/>
      <c r="D59" s="98"/>
      <c r="E59" s="98"/>
      <c r="F59" s="98"/>
      <c r="G59" s="98"/>
    </row>
    <row r="60" spans="2:7" s="30" customFormat="1" x14ac:dyDescent="0.25">
      <c r="B60" s="97" t="s">
        <v>69</v>
      </c>
      <c r="C60" s="101"/>
      <c r="D60" s="101"/>
      <c r="E60" s="101"/>
      <c r="F60" s="101"/>
      <c r="G60" s="93">
        <f>SUM(G61:G63)</f>
        <v>0</v>
      </c>
    </row>
    <row r="61" spans="2:7" s="25" customFormat="1" ht="10.5" hidden="1" customHeight="1" x14ac:dyDescent="0.25">
      <c r="B61" s="23"/>
      <c r="C61" s="23"/>
      <c r="D61" s="23"/>
      <c r="E61" s="23"/>
      <c r="F61" s="23"/>
      <c r="G61" s="94">
        <f t="shared" ref="G61:G63" si="1">ROUND(E61*F61,2)</f>
        <v>0</v>
      </c>
    </row>
    <row r="62" spans="2:7" s="25" customFormat="1" hidden="1" x14ac:dyDescent="0.25">
      <c r="B62" s="23"/>
      <c r="C62" s="23"/>
      <c r="D62" s="23"/>
      <c r="E62" s="23"/>
      <c r="F62" s="23"/>
      <c r="G62" s="94">
        <f t="shared" si="1"/>
        <v>0</v>
      </c>
    </row>
    <row r="63" spans="2:7" s="25" customFormat="1" hidden="1" x14ac:dyDescent="0.25">
      <c r="B63" s="23"/>
      <c r="C63" s="23"/>
      <c r="D63" s="23"/>
      <c r="E63" s="23"/>
      <c r="F63" s="23"/>
      <c r="G63" s="94">
        <f t="shared" si="1"/>
        <v>0</v>
      </c>
    </row>
    <row r="64" spans="2:7" s="30" customFormat="1" x14ac:dyDescent="0.25">
      <c r="B64" s="97" t="s">
        <v>8</v>
      </c>
      <c r="C64" s="102"/>
      <c r="D64" s="101"/>
      <c r="E64" s="101"/>
      <c r="F64" s="101"/>
      <c r="G64" s="93">
        <f>SUM(G65:G68)</f>
        <v>0</v>
      </c>
    </row>
    <row r="65" spans="2:9" s="25" customFormat="1" hidden="1" x14ac:dyDescent="0.25">
      <c r="B65" s="23"/>
      <c r="C65" s="23"/>
      <c r="D65" s="23"/>
      <c r="E65" s="23"/>
      <c r="F65" s="23"/>
      <c r="G65" s="94">
        <f>ROUND(E65*F65,2)</f>
        <v>0</v>
      </c>
    </row>
    <row r="66" spans="2:9" s="25" customFormat="1" hidden="1" x14ac:dyDescent="0.25">
      <c r="B66" s="23"/>
      <c r="C66" s="23"/>
      <c r="D66" s="23"/>
      <c r="E66" s="23"/>
      <c r="F66" s="23"/>
      <c r="G66" s="94">
        <f>ROUND(E66*F66,2)</f>
        <v>0</v>
      </c>
    </row>
    <row r="67" spans="2:9" s="25" customFormat="1" hidden="1" x14ac:dyDescent="0.25">
      <c r="B67" s="23"/>
      <c r="C67" s="23"/>
      <c r="D67" s="23"/>
      <c r="E67" s="23"/>
      <c r="F67" s="23"/>
      <c r="G67" s="94">
        <f t="shared" ref="G67:G68" si="2">ROUND(E67*F67,2)</f>
        <v>0</v>
      </c>
    </row>
    <row r="68" spans="2:9" s="25" customFormat="1" hidden="1" x14ac:dyDescent="0.25">
      <c r="B68" s="23"/>
      <c r="C68" s="23"/>
      <c r="D68" s="23"/>
      <c r="E68" s="23"/>
      <c r="F68" s="23"/>
      <c r="G68" s="94">
        <f t="shared" si="2"/>
        <v>0</v>
      </c>
    </row>
    <row r="69" spans="2:9" s="30" customFormat="1" x14ac:dyDescent="0.25">
      <c r="B69" s="97" t="s">
        <v>120</v>
      </c>
      <c r="C69" s="101"/>
      <c r="D69" s="101"/>
      <c r="E69" s="101"/>
      <c r="F69" s="101"/>
      <c r="G69" s="93">
        <f>SUM(G70:G71)</f>
        <v>100</v>
      </c>
    </row>
    <row r="70" spans="2:9" s="25" customFormat="1" ht="15.75" customHeight="1" x14ac:dyDescent="0.25">
      <c r="B70" s="23" t="s">
        <v>144</v>
      </c>
      <c r="C70" s="23" t="s">
        <v>140</v>
      </c>
      <c r="D70" s="23" t="s">
        <v>48</v>
      </c>
      <c r="E70" s="23">
        <v>10</v>
      </c>
      <c r="F70" s="23">
        <v>10</v>
      </c>
      <c r="G70" s="94">
        <f>ROUND(E70*F70,2)</f>
        <v>100</v>
      </c>
    </row>
    <row r="71" spans="2:9" s="25" customFormat="1" hidden="1" x14ac:dyDescent="0.25">
      <c r="B71" s="23"/>
      <c r="C71" s="23"/>
      <c r="D71" s="23"/>
      <c r="E71" s="23"/>
      <c r="F71" s="23"/>
      <c r="G71" s="94">
        <f t="shared" ref="G71:G80" si="3">ROUND(E71*F71,2)</f>
        <v>0</v>
      </c>
    </row>
    <row r="72" spans="2:9" s="25" customFormat="1" x14ac:dyDescent="0.25">
      <c r="B72" s="107" t="s">
        <v>121</v>
      </c>
      <c r="C72" s="74"/>
      <c r="D72" s="74"/>
      <c r="E72" s="74"/>
      <c r="F72" s="74"/>
      <c r="G72" s="95">
        <f>SUM(G73:G74)</f>
        <v>287900</v>
      </c>
    </row>
    <row r="73" spans="2:9" s="25" customFormat="1" ht="31.5" x14ac:dyDescent="0.25">
      <c r="B73" s="112" t="s">
        <v>139</v>
      </c>
      <c r="C73" s="113" t="s">
        <v>136</v>
      </c>
      <c r="D73" s="112" t="s">
        <v>137</v>
      </c>
      <c r="E73" s="112">
        <v>1</v>
      </c>
      <c r="F73" s="71">
        <f>288000-100</f>
        <v>287900</v>
      </c>
      <c r="G73" s="71">
        <f>288000-100</f>
        <v>287900</v>
      </c>
    </row>
    <row r="74" spans="2:9" s="25" customFormat="1" hidden="1" x14ac:dyDescent="0.25">
      <c r="B74" s="23"/>
      <c r="C74" s="23"/>
      <c r="D74" s="23"/>
      <c r="E74" s="23"/>
      <c r="F74" s="23"/>
      <c r="G74" s="94">
        <f t="shared" si="3"/>
        <v>0</v>
      </c>
      <c r="I74" s="25" t="s">
        <v>138</v>
      </c>
    </row>
    <row r="75" spans="2:9" s="25" customFormat="1" x14ac:dyDescent="0.25">
      <c r="B75" s="74" t="s">
        <v>109</v>
      </c>
      <c r="C75" s="74"/>
      <c r="D75" s="74"/>
      <c r="E75" s="74"/>
      <c r="F75" s="74"/>
      <c r="G75" s="95">
        <f>SUM(G76:G77)</f>
        <v>0</v>
      </c>
    </row>
    <row r="76" spans="2:9" s="25" customFormat="1" hidden="1" x14ac:dyDescent="0.25">
      <c r="B76" s="23"/>
      <c r="C76" s="23"/>
      <c r="D76" s="23"/>
      <c r="E76" s="23"/>
      <c r="F76" s="23"/>
      <c r="G76" s="94">
        <f t="shared" si="3"/>
        <v>0</v>
      </c>
    </row>
    <row r="77" spans="2:9" s="25" customFormat="1" hidden="1" x14ac:dyDescent="0.25">
      <c r="B77" s="23"/>
      <c r="C77" s="23"/>
      <c r="D77" s="23"/>
      <c r="E77" s="23"/>
      <c r="F77" s="23"/>
      <c r="G77" s="94">
        <f t="shared" si="3"/>
        <v>0</v>
      </c>
    </row>
    <row r="78" spans="2:9" s="25" customFormat="1" x14ac:dyDescent="0.25">
      <c r="B78" s="74" t="s">
        <v>110</v>
      </c>
      <c r="C78" s="74"/>
      <c r="D78" s="74"/>
      <c r="E78" s="74"/>
      <c r="F78" s="74"/>
      <c r="G78" s="96">
        <f>SUM(G79:G80)</f>
        <v>0</v>
      </c>
    </row>
    <row r="79" spans="2:9" s="25" customFormat="1" hidden="1" x14ac:dyDescent="0.25">
      <c r="B79" s="23"/>
      <c r="C79" s="23"/>
      <c r="D79" s="23"/>
      <c r="E79" s="23"/>
      <c r="F79" s="23"/>
      <c r="G79" s="94">
        <f t="shared" si="3"/>
        <v>0</v>
      </c>
    </row>
    <row r="80" spans="2:9" s="25" customFormat="1" hidden="1" x14ac:dyDescent="0.25">
      <c r="B80" s="23"/>
      <c r="C80" s="23"/>
      <c r="D80" s="23"/>
      <c r="E80" s="23"/>
      <c r="F80" s="23"/>
      <c r="G80" s="94">
        <f t="shared" si="3"/>
        <v>0</v>
      </c>
    </row>
    <row r="81" spans="2:7" s="30" customFormat="1" x14ac:dyDescent="0.25">
      <c r="B81" s="99" t="s">
        <v>32</v>
      </c>
      <c r="C81" s="100"/>
      <c r="D81" s="100"/>
      <c r="E81" s="100"/>
      <c r="F81" s="100"/>
      <c r="G81" s="42">
        <f>SUM(G60,G64,G69,G72,G75,G78)</f>
        <v>288000</v>
      </c>
    </row>
    <row r="82" spans="2:7" s="25" customFormat="1" x14ac:dyDescent="0.25">
      <c r="B82" s="82" t="s">
        <v>33</v>
      </c>
      <c r="C82" s="83"/>
      <c r="D82" s="83"/>
      <c r="E82" s="83"/>
      <c r="F82" s="83"/>
      <c r="G82" s="64">
        <v>0</v>
      </c>
    </row>
    <row r="83" spans="2:7" s="30" customFormat="1" x14ac:dyDescent="0.25">
      <c r="B83" s="80" t="s">
        <v>9</v>
      </c>
      <c r="C83" s="81"/>
      <c r="D83" s="81"/>
      <c r="E83" s="81"/>
      <c r="F83" s="81"/>
      <c r="G83" s="63">
        <f>SUM(G81:G82)</f>
        <v>288000</v>
      </c>
    </row>
    <row r="84" spans="2:7" s="30" customFormat="1" x14ac:dyDescent="0.25"/>
    <row r="85" spans="2:7" s="30" customFormat="1" x14ac:dyDescent="0.25"/>
    <row r="86" spans="2:7" s="30" customFormat="1" x14ac:dyDescent="0.25"/>
  </sheetData>
  <sheetProtection formatCells="0" formatColumns="0" formatRows="0" insertRows="0" deleteRows="0" selectLockedCells="1"/>
  <dataConsolidate/>
  <mergeCells count="18">
    <mergeCell ref="B9:D9"/>
    <mergeCell ref="B4:D4"/>
    <mergeCell ref="B5:D5"/>
    <mergeCell ref="B6:D6"/>
    <mergeCell ref="B7:D7"/>
    <mergeCell ref="B8:D8"/>
    <mergeCell ref="B11:C11"/>
    <mergeCell ref="B20:C20"/>
    <mergeCell ref="B21:C21"/>
    <mergeCell ref="B28:C28"/>
    <mergeCell ref="B30:C30"/>
    <mergeCell ref="B29:C29"/>
    <mergeCell ref="B22:C22"/>
    <mergeCell ref="B23:C23"/>
    <mergeCell ref="B24:C24"/>
    <mergeCell ref="B25:C25"/>
    <mergeCell ref="B26:C26"/>
    <mergeCell ref="B27:C27"/>
  </mergeCells>
  <conditionalFormatting sqref="F12">
    <cfRule type="cellIs" dxfId="46" priority="6" operator="notBetween">
      <formula>0</formula>
      <formula>75</formula>
    </cfRule>
  </conditionalFormatting>
  <conditionalFormatting sqref="D18">
    <cfRule type="cellIs" dxfId="45" priority="1" operator="equal">
      <formula>0</formula>
    </cfRule>
    <cfRule type="cellIs" dxfId="44" priority="4" operator="lessThan">
      <formula>100</formula>
    </cfRule>
    <cfRule type="cellIs" dxfId="43" priority="5" operator="greaterThan">
      <formula>100</formula>
    </cfRule>
  </conditionalFormatting>
  <dataValidations xWindow="592" yWindow="462" count="14">
    <dataValidation type="decimal" operator="equal" allowBlank="1" showInputMessage="1" showErrorMessage="1" promptTitle="Tähelepanu!" prompt="AMIF tulu peab võrduma AMIF kuluga." sqref="C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C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C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C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C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C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C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C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C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C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C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C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C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C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C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formula1>H65573</formula1>
    </dataValidation>
    <dataValidation type="decimal" operator="equal" allowBlank="1" showInputMessage="1" showErrorMessage="1" promptTitle="Tähelepanu!" prompt="Kogusumma peab olema võrdne projekti kogukuludega." sqref="C65582 IX65582 ST65582 ACP65582 AML65582 AWH65582 BGD65582 BPZ65582 BZV65582 CJR65582 CTN65582 DDJ65582 DNF65582 DXB65582 EGX65582 EQT65582 FAP65582 FKL65582 FUH65582 GED65582 GNZ65582 GXV65582 HHR65582 HRN65582 IBJ65582 ILF65582 IVB65582 JEX65582 JOT65582 JYP65582 KIL65582 KSH65582 LCD65582 LLZ65582 LVV65582 MFR65582 MPN65582 MZJ65582 NJF65582 NTB65582 OCX65582 OMT65582 OWP65582 PGL65582 PQH65582 QAD65582 QJZ65582 QTV65582 RDR65582 RNN65582 RXJ65582 SHF65582 SRB65582 TAX65582 TKT65582 TUP65582 UEL65582 UOH65582 UYD65582 VHZ65582 VRV65582 WBR65582 WLN65582 WVJ65582 C131118 IX131118 ST131118 ACP131118 AML131118 AWH131118 BGD131118 BPZ131118 BZV131118 CJR131118 CTN131118 DDJ131118 DNF131118 DXB131118 EGX131118 EQT131118 FAP131118 FKL131118 FUH131118 GED131118 GNZ131118 GXV131118 HHR131118 HRN131118 IBJ131118 ILF131118 IVB131118 JEX131118 JOT131118 JYP131118 KIL131118 KSH131118 LCD131118 LLZ131118 LVV131118 MFR131118 MPN131118 MZJ131118 NJF131118 NTB131118 OCX131118 OMT131118 OWP131118 PGL131118 PQH131118 QAD131118 QJZ131118 QTV131118 RDR131118 RNN131118 RXJ131118 SHF131118 SRB131118 TAX131118 TKT131118 TUP131118 UEL131118 UOH131118 UYD131118 VHZ131118 VRV131118 WBR131118 WLN131118 WVJ131118 C196654 IX196654 ST196654 ACP196654 AML196654 AWH196654 BGD196654 BPZ196654 BZV196654 CJR196654 CTN196654 DDJ196654 DNF196654 DXB196654 EGX196654 EQT196654 FAP196654 FKL196654 FUH196654 GED196654 GNZ196654 GXV196654 HHR196654 HRN196654 IBJ196654 ILF196654 IVB196654 JEX196654 JOT196654 JYP196654 KIL196654 KSH196654 LCD196654 LLZ196654 LVV196654 MFR196654 MPN196654 MZJ196654 NJF196654 NTB196654 OCX196654 OMT196654 OWP196654 PGL196654 PQH196654 QAD196654 QJZ196654 QTV196654 RDR196654 RNN196654 RXJ196654 SHF196654 SRB196654 TAX196654 TKT196654 TUP196654 UEL196654 UOH196654 UYD196654 VHZ196654 VRV196654 WBR196654 WLN196654 WVJ196654 C262190 IX262190 ST262190 ACP262190 AML262190 AWH262190 BGD262190 BPZ262190 BZV262190 CJR262190 CTN262190 DDJ262190 DNF262190 DXB262190 EGX262190 EQT262190 FAP262190 FKL262190 FUH262190 GED262190 GNZ262190 GXV262190 HHR262190 HRN262190 IBJ262190 ILF262190 IVB262190 JEX262190 JOT262190 JYP262190 KIL262190 KSH262190 LCD262190 LLZ262190 LVV262190 MFR262190 MPN262190 MZJ262190 NJF262190 NTB262190 OCX262190 OMT262190 OWP262190 PGL262190 PQH262190 QAD262190 QJZ262190 QTV262190 RDR262190 RNN262190 RXJ262190 SHF262190 SRB262190 TAX262190 TKT262190 TUP262190 UEL262190 UOH262190 UYD262190 VHZ262190 VRV262190 WBR262190 WLN262190 WVJ262190 C327726 IX327726 ST327726 ACP327726 AML327726 AWH327726 BGD327726 BPZ327726 BZV327726 CJR327726 CTN327726 DDJ327726 DNF327726 DXB327726 EGX327726 EQT327726 FAP327726 FKL327726 FUH327726 GED327726 GNZ327726 GXV327726 HHR327726 HRN327726 IBJ327726 ILF327726 IVB327726 JEX327726 JOT327726 JYP327726 KIL327726 KSH327726 LCD327726 LLZ327726 LVV327726 MFR327726 MPN327726 MZJ327726 NJF327726 NTB327726 OCX327726 OMT327726 OWP327726 PGL327726 PQH327726 QAD327726 QJZ327726 QTV327726 RDR327726 RNN327726 RXJ327726 SHF327726 SRB327726 TAX327726 TKT327726 TUP327726 UEL327726 UOH327726 UYD327726 VHZ327726 VRV327726 WBR327726 WLN327726 WVJ327726 C393262 IX393262 ST393262 ACP393262 AML393262 AWH393262 BGD393262 BPZ393262 BZV393262 CJR393262 CTN393262 DDJ393262 DNF393262 DXB393262 EGX393262 EQT393262 FAP393262 FKL393262 FUH393262 GED393262 GNZ393262 GXV393262 HHR393262 HRN393262 IBJ393262 ILF393262 IVB393262 JEX393262 JOT393262 JYP393262 KIL393262 KSH393262 LCD393262 LLZ393262 LVV393262 MFR393262 MPN393262 MZJ393262 NJF393262 NTB393262 OCX393262 OMT393262 OWP393262 PGL393262 PQH393262 QAD393262 QJZ393262 QTV393262 RDR393262 RNN393262 RXJ393262 SHF393262 SRB393262 TAX393262 TKT393262 TUP393262 UEL393262 UOH393262 UYD393262 VHZ393262 VRV393262 WBR393262 WLN393262 WVJ393262 C458798 IX458798 ST458798 ACP458798 AML458798 AWH458798 BGD458798 BPZ458798 BZV458798 CJR458798 CTN458798 DDJ458798 DNF458798 DXB458798 EGX458798 EQT458798 FAP458798 FKL458798 FUH458798 GED458798 GNZ458798 GXV458798 HHR458798 HRN458798 IBJ458798 ILF458798 IVB458798 JEX458798 JOT458798 JYP458798 KIL458798 KSH458798 LCD458798 LLZ458798 LVV458798 MFR458798 MPN458798 MZJ458798 NJF458798 NTB458798 OCX458798 OMT458798 OWP458798 PGL458798 PQH458798 QAD458798 QJZ458798 QTV458798 RDR458798 RNN458798 RXJ458798 SHF458798 SRB458798 TAX458798 TKT458798 TUP458798 UEL458798 UOH458798 UYD458798 VHZ458798 VRV458798 WBR458798 WLN458798 WVJ458798 C524334 IX524334 ST524334 ACP524334 AML524334 AWH524334 BGD524334 BPZ524334 BZV524334 CJR524334 CTN524334 DDJ524334 DNF524334 DXB524334 EGX524334 EQT524334 FAP524334 FKL524334 FUH524334 GED524334 GNZ524334 GXV524334 HHR524334 HRN524334 IBJ524334 ILF524334 IVB524334 JEX524334 JOT524334 JYP524334 KIL524334 KSH524334 LCD524334 LLZ524334 LVV524334 MFR524334 MPN524334 MZJ524334 NJF524334 NTB524334 OCX524334 OMT524334 OWP524334 PGL524334 PQH524334 QAD524334 QJZ524334 QTV524334 RDR524334 RNN524334 RXJ524334 SHF524334 SRB524334 TAX524334 TKT524334 TUP524334 UEL524334 UOH524334 UYD524334 VHZ524334 VRV524334 WBR524334 WLN524334 WVJ524334 C589870 IX589870 ST589870 ACP589870 AML589870 AWH589870 BGD589870 BPZ589870 BZV589870 CJR589870 CTN589870 DDJ589870 DNF589870 DXB589870 EGX589870 EQT589870 FAP589870 FKL589870 FUH589870 GED589870 GNZ589870 GXV589870 HHR589870 HRN589870 IBJ589870 ILF589870 IVB589870 JEX589870 JOT589870 JYP589870 KIL589870 KSH589870 LCD589870 LLZ589870 LVV589870 MFR589870 MPN589870 MZJ589870 NJF589870 NTB589870 OCX589870 OMT589870 OWP589870 PGL589870 PQH589870 QAD589870 QJZ589870 QTV589870 RDR589870 RNN589870 RXJ589870 SHF589870 SRB589870 TAX589870 TKT589870 TUP589870 UEL589870 UOH589870 UYD589870 VHZ589870 VRV589870 WBR589870 WLN589870 WVJ589870 C655406 IX655406 ST655406 ACP655406 AML655406 AWH655406 BGD655406 BPZ655406 BZV655406 CJR655406 CTN655406 DDJ655406 DNF655406 DXB655406 EGX655406 EQT655406 FAP655406 FKL655406 FUH655406 GED655406 GNZ655406 GXV655406 HHR655406 HRN655406 IBJ655406 ILF655406 IVB655406 JEX655406 JOT655406 JYP655406 KIL655406 KSH655406 LCD655406 LLZ655406 LVV655406 MFR655406 MPN655406 MZJ655406 NJF655406 NTB655406 OCX655406 OMT655406 OWP655406 PGL655406 PQH655406 QAD655406 QJZ655406 QTV655406 RDR655406 RNN655406 RXJ655406 SHF655406 SRB655406 TAX655406 TKT655406 TUP655406 UEL655406 UOH655406 UYD655406 VHZ655406 VRV655406 WBR655406 WLN655406 WVJ655406 C720942 IX720942 ST720942 ACP720942 AML720942 AWH720942 BGD720942 BPZ720942 BZV720942 CJR720942 CTN720942 DDJ720942 DNF720942 DXB720942 EGX720942 EQT720942 FAP720942 FKL720942 FUH720942 GED720942 GNZ720942 GXV720942 HHR720942 HRN720942 IBJ720942 ILF720942 IVB720942 JEX720942 JOT720942 JYP720942 KIL720942 KSH720942 LCD720942 LLZ720942 LVV720942 MFR720942 MPN720942 MZJ720942 NJF720942 NTB720942 OCX720942 OMT720942 OWP720942 PGL720942 PQH720942 QAD720942 QJZ720942 QTV720942 RDR720942 RNN720942 RXJ720942 SHF720942 SRB720942 TAX720942 TKT720942 TUP720942 UEL720942 UOH720942 UYD720942 VHZ720942 VRV720942 WBR720942 WLN720942 WVJ720942 C786478 IX786478 ST786478 ACP786478 AML786478 AWH786478 BGD786478 BPZ786478 BZV786478 CJR786478 CTN786478 DDJ786478 DNF786478 DXB786478 EGX786478 EQT786478 FAP786478 FKL786478 FUH786478 GED786478 GNZ786478 GXV786478 HHR786478 HRN786478 IBJ786478 ILF786478 IVB786478 JEX786478 JOT786478 JYP786478 KIL786478 KSH786478 LCD786478 LLZ786478 LVV786478 MFR786478 MPN786478 MZJ786478 NJF786478 NTB786478 OCX786478 OMT786478 OWP786478 PGL786478 PQH786478 QAD786478 QJZ786478 QTV786478 RDR786478 RNN786478 RXJ786478 SHF786478 SRB786478 TAX786478 TKT786478 TUP786478 UEL786478 UOH786478 UYD786478 VHZ786478 VRV786478 WBR786478 WLN786478 WVJ786478 C852014 IX852014 ST852014 ACP852014 AML852014 AWH852014 BGD852014 BPZ852014 BZV852014 CJR852014 CTN852014 DDJ852014 DNF852014 DXB852014 EGX852014 EQT852014 FAP852014 FKL852014 FUH852014 GED852014 GNZ852014 GXV852014 HHR852014 HRN852014 IBJ852014 ILF852014 IVB852014 JEX852014 JOT852014 JYP852014 KIL852014 KSH852014 LCD852014 LLZ852014 LVV852014 MFR852014 MPN852014 MZJ852014 NJF852014 NTB852014 OCX852014 OMT852014 OWP852014 PGL852014 PQH852014 QAD852014 QJZ852014 QTV852014 RDR852014 RNN852014 RXJ852014 SHF852014 SRB852014 TAX852014 TKT852014 TUP852014 UEL852014 UOH852014 UYD852014 VHZ852014 VRV852014 WBR852014 WLN852014 WVJ852014 C917550 IX917550 ST917550 ACP917550 AML917550 AWH917550 BGD917550 BPZ917550 BZV917550 CJR917550 CTN917550 DDJ917550 DNF917550 DXB917550 EGX917550 EQT917550 FAP917550 FKL917550 FUH917550 GED917550 GNZ917550 GXV917550 HHR917550 HRN917550 IBJ917550 ILF917550 IVB917550 JEX917550 JOT917550 JYP917550 KIL917550 KSH917550 LCD917550 LLZ917550 LVV917550 MFR917550 MPN917550 MZJ917550 NJF917550 NTB917550 OCX917550 OMT917550 OWP917550 PGL917550 PQH917550 QAD917550 QJZ917550 QTV917550 RDR917550 RNN917550 RXJ917550 SHF917550 SRB917550 TAX917550 TKT917550 TUP917550 UEL917550 UOH917550 UYD917550 VHZ917550 VRV917550 WBR917550 WLN917550 WVJ917550 C983086 IX983086 ST983086 ACP983086 AML983086 AWH983086 BGD983086 BPZ983086 BZV983086 CJR983086 CTN983086 DDJ983086 DNF983086 DXB983086 EGX983086 EQT983086 FAP983086 FKL983086 FUH983086 GED983086 GNZ983086 GXV983086 HHR983086 HRN983086 IBJ983086 ILF983086 IVB983086 JEX983086 JOT983086 JYP983086 KIL983086 KSH983086 LCD983086 LLZ983086 LVV983086 MFR983086 MPN983086 MZJ983086 NJF983086 NTB983086 OCX983086 OMT983086 OWP983086 PGL983086 PQH983086 QAD983086 QJZ983086 QTV983086 RDR983086 RNN983086 RXJ983086 SHF983086 SRB983086 TAX983086 TKT983086 TUP983086 UEL983086 UOH983086 UYD983086 VHZ983086 VRV983086 WBR983086 WLN983086 WVJ983086">
      <formula1>H65573</formula1>
    </dataValidation>
    <dataValidation type="decimal" operator="lessThan" allowBlank="1" showInputMessage="1" showErrorMessage="1" promptTitle="Tähelepanu!" prompt="SiM toetus on kuni 25% projekti kogukuludest." sqref="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WVO31:WVO56 WLS31:WLS56 WBW31:WBW56 VSA31:VSA56 VIE31:VIE56 UYI31:UYI56 UOM31:UOM56 UEQ31:UEQ56 TUU31:TUU56 TKY31:TKY56 TBC31:TBC56 SRG31:SRG56 SHK31:SHK56 RXO31:RXO56 RNS31:RNS56 RDW31:RDW56 QUA31:QUA56 QKE31:QKE56 QAI31:QAI56 PQM31:PQM56 PGQ31:PGQ56 OWU31:OWU56 OMY31:OMY56 ODC31:ODC56 NTG31:NTG56 NJK31:NJK56 MZO31:MZO56 MPS31:MPS56 MFW31:MFW56 LWA31:LWA56 LME31:LME56 LCI31:LCI56 KSM31:KSM56 KIQ31:KIQ56 JYU31:JYU56 JOY31:JOY56 JFC31:JFC56 IVG31:IVG56 ILK31:ILK56 IBO31:IBO56 HRS31:HRS56 HHW31:HHW56 GYA31:GYA56 GOE31:GOE56 GEI31:GEI56 FUM31:FUM56 FKQ31:FKQ56 FAU31:FAU56 EQY31:EQY56 EHC31:EHC56 DXG31:DXG56 DNK31:DNK56 DDO31:DDO56 CTS31:CTS56 CJW31:CJW56 CAA31:CAA56 BQE31:BQE56 BGI31:BGI56 AWM31:AWM56 AMQ31:AMQ56 ACU31:ACU56 SY31:SY56 JC31:JC56">
      <formula1>JA31*0.25</formula1>
    </dataValidation>
    <dataValidation type="decimal" operator="lessThan" allowBlank="1" showInputMessage="1" showErrorMessage="1" promptTitle="Tähelepanu!" prompt="AMIF toetus on kuni 75% kogukuludest." sqref="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WVN31:WVN56 WLR31:WLR56 WBV31:WBV56 VRZ31:VRZ56 VID31:VID56 UYH31:UYH56 UOL31:UOL56 UEP31:UEP56 TUT31:TUT56 TKX31:TKX56 TBB31:TBB56 SRF31:SRF56 SHJ31:SHJ56 RXN31:RXN56 RNR31:RNR56 RDV31:RDV56 QTZ31:QTZ56 QKD31:QKD56 QAH31:QAH56 PQL31:PQL56 PGP31:PGP56 OWT31:OWT56 OMX31:OMX56 ODB31:ODB56 NTF31:NTF56 NJJ31:NJJ56 MZN31:MZN56 MPR31:MPR56 MFV31:MFV56 LVZ31:LVZ56 LMD31:LMD56 LCH31:LCH56 KSL31:KSL56 KIP31:KIP56 JYT31:JYT56 JOX31:JOX56 JFB31:JFB56 IVF31:IVF56 ILJ31:ILJ56 IBN31:IBN56 HRR31:HRR56 HHV31:HHV56 GXZ31:GXZ56 GOD31:GOD56 GEH31:GEH56 FUL31:FUL56 FKP31:FKP56 FAT31:FAT56 EQX31:EQX56 EHB31:EHB56 DXF31:DXF56 DNJ31:DNJ56 DDN31:DDN56 CTR31:CTR56 CJV31:CJV56 BZZ31:BZZ56 BQD31:BQD56 BGH31:BGH56 AWL31:AWL56 AMP31:AMP56 ACT31:ACT56 SX31:SX56 JB31:JB56">
      <formula1>JA31*0.75</formula1>
    </dataValidation>
    <dataValidation type="decimal" operator="lessThan" allowBlank="1" showInputMessage="1" showErrorMessage="1" promptTitle="Tähelepanu!" prompt="Kaudsed kulud moodustavad otsestest kuludest kuni 7%." sqref="JC65572:JE65572 SY65572:TA65572 ACU65572:ACW65572 AMQ65572:AMS65572 AWM65572:AWO65572 BGI65572:BGK65572 BQE65572:BQG65572 CAA65572:CAC65572 CJW65572:CJY65572 CTS65572:CTU65572 DDO65572:DDQ65572 DNK65572:DNM65572 DXG65572:DXI65572 EHC65572:EHE65572 EQY65572:ERA65572 FAU65572:FAW65572 FKQ65572:FKS65572 FUM65572:FUO65572 GEI65572:GEK65572 GOE65572:GOG65572 GYA65572:GYC65572 HHW65572:HHY65572 HRS65572:HRU65572 IBO65572:IBQ65572 ILK65572:ILM65572 IVG65572:IVI65572 JFC65572:JFE65572 JOY65572:JPA65572 JYU65572:JYW65572 KIQ65572:KIS65572 KSM65572:KSO65572 LCI65572:LCK65572 LME65572:LMG65572 LWA65572:LWC65572 MFW65572:MFY65572 MPS65572:MPU65572 MZO65572:MZQ65572 NJK65572:NJM65572 NTG65572:NTI65572 ODC65572:ODE65572 OMY65572:ONA65572 OWU65572:OWW65572 PGQ65572:PGS65572 PQM65572:PQO65572 QAI65572:QAK65572 QKE65572:QKG65572 QUA65572:QUC65572 RDW65572:RDY65572 RNS65572:RNU65572 RXO65572:RXQ65572 SHK65572:SHM65572 SRG65572:SRI65572 TBC65572:TBE65572 TKY65572:TLA65572 TUU65572:TUW65572 UEQ65572:UES65572 UOM65572:UOO65572 UYI65572:UYK65572 VIE65572:VIG65572 VSA65572:VSC65572 WBW65572:WBY65572 WLS65572:WLU65572 WVO65572:WVQ65572 JC131108:JE131108 SY131108:TA131108 ACU131108:ACW131108 AMQ131108:AMS131108 AWM131108:AWO131108 BGI131108:BGK131108 BQE131108:BQG131108 CAA131108:CAC131108 CJW131108:CJY131108 CTS131108:CTU131108 DDO131108:DDQ131108 DNK131108:DNM131108 DXG131108:DXI131108 EHC131108:EHE131108 EQY131108:ERA131108 FAU131108:FAW131108 FKQ131108:FKS131108 FUM131108:FUO131108 GEI131108:GEK131108 GOE131108:GOG131108 GYA131108:GYC131108 HHW131108:HHY131108 HRS131108:HRU131108 IBO131108:IBQ131108 ILK131108:ILM131108 IVG131108:IVI131108 JFC131108:JFE131108 JOY131108:JPA131108 JYU131108:JYW131108 KIQ131108:KIS131108 KSM131108:KSO131108 LCI131108:LCK131108 LME131108:LMG131108 LWA131108:LWC131108 MFW131108:MFY131108 MPS131108:MPU131108 MZO131108:MZQ131108 NJK131108:NJM131108 NTG131108:NTI131108 ODC131108:ODE131108 OMY131108:ONA131108 OWU131108:OWW131108 PGQ131108:PGS131108 PQM131108:PQO131108 QAI131108:QAK131108 QKE131108:QKG131108 QUA131108:QUC131108 RDW131108:RDY131108 RNS131108:RNU131108 RXO131108:RXQ131108 SHK131108:SHM131108 SRG131108:SRI131108 TBC131108:TBE131108 TKY131108:TLA131108 TUU131108:TUW131108 UEQ131108:UES131108 UOM131108:UOO131108 UYI131108:UYK131108 VIE131108:VIG131108 VSA131108:VSC131108 WBW131108:WBY131108 WLS131108:WLU131108 WVO131108:WVQ131108 JC196644:JE196644 SY196644:TA196644 ACU196644:ACW196644 AMQ196644:AMS196644 AWM196644:AWO196644 BGI196644:BGK196644 BQE196644:BQG196644 CAA196644:CAC196644 CJW196644:CJY196644 CTS196644:CTU196644 DDO196644:DDQ196644 DNK196644:DNM196644 DXG196644:DXI196644 EHC196644:EHE196644 EQY196644:ERA196644 FAU196644:FAW196644 FKQ196644:FKS196644 FUM196644:FUO196644 GEI196644:GEK196644 GOE196644:GOG196644 GYA196644:GYC196644 HHW196644:HHY196644 HRS196644:HRU196644 IBO196644:IBQ196644 ILK196644:ILM196644 IVG196644:IVI196644 JFC196644:JFE196644 JOY196644:JPA196644 JYU196644:JYW196644 KIQ196644:KIS196644 KSM196644:KSO196644 LCI196644:LCK196644 LME196644:LMG196644 LWA196644:LWC196644 MFW196644:MFY196644 MPS196644:MPU196644 MZO196644:MZQ196644 NJK196644:NJM196644 NTG196644:NTI196644 ODC196644:ODE196644 OMY196644:ONA196644 OWU196644:OWW196644 PGQ196644:PGS196644 PQM196644:PQO196644 QAI196644:QAK196644 QKE196644:QKG196644 QUA196644:QUC196644 RDW196644:RDY196644 RNS196644:RNU196644 RXO196644:RXQ196644 SHK196644:SHM196644 SRG196644:SRI196644 TBC196644:TBE196644 TKY196644:TLA196644 TUU196644:TUW196644 UEQ196644:UES196644 UOM196644:UOO196644 UYI196644:UYK196644 VIE196644:VIG196644 VSA196644:VSC196644 WBW196644:WBY196644 WLS196644:WLU196644 WVO196644:WVQ196644 JC262180:JE262180 SY262180:TA262180 ACU262180:ACW262180 AMQ262180:AMS262180 AWM262180:AWO262180 BGI262180:BGK262180 BQE262180:BQG262180 CAA262180:CAC262180 CJW262180:CJY262180 CTS262180:CTU262180 DDO262180:DDQ262180 DNK262180:DNM262180 DXG262180:DXI262180 EHC262180:EHE262180 EQY262180:ERA262180 FAU262180:FAW262180 FKQ262180:FKS262180 FUM262180:FUO262180 GEI262180:GEK262180 GOE262180:GOG262180 GYA262180:GYC262180 HHW262180:HHY262180 HRS262180:HRU262180 IBO262180:IBQ262180 ILK262180:ILM262180 IVG262180:IVI262180 JFC262180:JFE262180 JOY262180:JPA262180 JYU262180:JYW262180 KIQ262180:KIS262180 KSM262180:KSO262180 LCI262180:LCK262180 LME262180:LMG262180 LWA262180:LWC262180 MFW262180:MFY262180 MPS262180:MPU262180 MZO262180:MZQ262180 NJK262180:NJM262180 NTG262180:NTI262180 ODC262180:ODE262180 OMY262180:ONA262180 OWU262180:OWW262180 PGQ262180:PGS262180 PQM262180:PQO262180 QAI262180:QAK262180 QKE262180:QKG262180 QUA262180:QUC262180 RDW262180:RDY262180 RNS262180:RNU262180 RXO262180:RXQ262180 SHK262180:SHM262180 SRG262180:SRI262180 TBC262180:TBE262180 TKY262180:TLA262180 TUU262180:TUW262180 UEQ262180:UES262180 UOM262180:UOO262180 UYI262180:UYK262180 VIE262180:VIG262180 VSA262180:VSC262180 WBW262180:WBY262180 WLS262180:WLU262180 WVO262180:WVQ262180 JC327716:JE327716 SY327716:TA327716 ACU327716:ACW327716 AMQ327716:AMS327716 AWM327716:AWO327716 BGI327716:BGK327716 BQE327716:BQG327716 CAA327716:CAC327716 CJW327716:CJY327716 CTS327716:CTU327716 DDO327716:DDQ327716 DNK327716:DNM327716 DXG327716:DXI327716 EHC327716:EHE327716 EQY327716:ERA327716 FAU327716:FAW327716 FKQ327716:FKS327716 FUM327716:FUO327716 GEI327716:GEK327716 GOE327716:GOG327716 GYA327716:GYC327716 HHW327716:HHY327716 HRS327716:HRU327716 IBO327716:IBQ327716 ILK327716:ILM327716 IVG327716:IVI327716 JFC327716:JFE327716 JOY327716:JPA327716 JYU327716:JYW327716 KIQ327716:KIS327716 KSM327716:KSO327716 LCI327716:LCK327716 LME327716:LMG327716 LWA327716:LWC327716 MFW327716:MFY327716 MPS327716:MPU327716 MZO327716:MZQ327716 NJK327716:NJM327716 NTG327716:NTI327716 ODC327716:ODE327716 OMY327716:ONA327716 OWU327716:OWW327716 PGQ327716:PGS327716 PQM327716:PQO327716 QAI327716:QAK327716 QKE327716:QKG327716 QUA327716:QUC327716 RDW327716:RDY327716 RNS327716:RNU327716 RXO327716:RXQ327716 SHK327716:SHM327716 SRG327716:SRI327716 TBC327716:TBE327716 TKY327716:TLA327716 TUU327716:TUW327716 UEQ327716:UES327716 UOM327716:UOO327716 UYI327716:UYK327716 VIE327716:VIG327716 VSA327716:VSC327716 WBW327716:WBY327716 WLS327716:WLU327716 WVO327716:WVQ327716 JC393252:JE393252 SY393252:TA393252 ACU393252:ACW393252 AMQ393252:AMS393252 AWM393252:AWO393252 BGI393252:BGK393252 BQE393252:BQG393252 CAA393252:CAC393252 CJW393252:CJY393252 CTS393252:CTU393252 DDO393252:DDQ393252 DNK393252:DNM393252 DXG393252:DXI393252 EHC393252:EHE393252 EQY393252:ERA393252 FAU393252:FAW393252 FKQ393252:FKS393252 FUM393252:FUO393252 GEI393252:GEK393252 GOE393252:GOG393252 GYA393252:GYC393252 HHW393252:HHY393252 HRS393252:HRU393252 IBO393252:IBQ393252 ILK393252:ILM393252 IVG393252:IVI393252 JFC393252:JFE393252 JOY393252:JPA393252 JYU393252:JYW393252 KIQ393252:KIS393252 KSM393252:KSO393252 LCI393252:LCK393252 LME393252:LMG393252 LWA393252:LWC393252 MFW393252:MFY393252 MPS393252:MPU393252 MZO393252:MZQ393252 NJK393252:NJM393252 NTG393252:NTI393252 ODC393252:ODE393252 OMY393252:ONA393252 OWU393252:OWW393252 PGQ393252:PGS393252 PQM393252:PQO393252 QAI393252:QAK393252 QKE393252:QKG393252 QUA393252:QUC393252 RDW393252:RDY393252 RNS393252:RNU393252 RXO393252:RXQ393252 SHK393252:SHM393252 SRG393252:SRI393252 TBC393252:TBE393252 TKY393252:TLA393252 TUU393252:TUW393252 UEQ393252:UES393252 UOM393252:UOO393252 UYI393252:UYK393252 VIE393252:VIG393252 VSA393252:VSC393252 WBW393252:WBY393252 WLS393252:WLU393252 WVO393252:WVQ393252 JC458788:JE458788 SY458788:TA458788 ACU458788:ACW458788 AMQ458788:AMS458788 AWM458788:AWO458788 BGI458788:BGK458788 BQE458788:BQG458788 CAA458788:CAC458788 CJW458788:CJY458788 CTS458788:CTU458788 DDO458788:DDQ458788 DNK458788:DNM458788 DXG458788:DXI458788 EHC458788:EHE458788 EQY458788:ERA458788 FAU458788:FAW458788 FKQ458788:FKS458788 FUM458788:FUO458788 GEI458788:GEK458788 GOE458788:GOG458788 GYA458788:GYC458788 HHW458788:HHY458788 HRS458788:HRU458788 IBO458788:IBQ458788 ILK458788:ILM458788 IVG458788:IVI458788 JFC458788:JFE458788 JOY458788:JPA458788 JYU458788:JYW458788 KIQ458788:KIS458788 KSM458788:KSO458788 LCI458788:LCK458788 LME458788:LMG458788 LWA458788:LWC458788 MFW458788:MFY458788 MPS458788:MPU458788 MZO458788:MZQ458788 NJK458788:NJM458788 NTG458788:NTI458788 ODC458788:ODE458788 OMY458788:ONA458788 OWU458788:OWW458788 PGQ458788:PGS458788 PQM458788:PQO458788 QAI458788:QAK458788 QKE458788:QKG458788 QUA458788:QUC458788 RDW458788:RDY458788 RNS458788:RNU458788 RXO458788:RXQ458788 SHK458788:SHM458788 SRG458788:SRI458788 TBC458788:TBE458788 TKY458788:TLA458788 TUU458788:TUW458788 UEQ458788:UES458788 UOM458788:UOO458788 UYI458788:UYK458788 VIE458788:VIG458788 VSA458788:VSC458788 WBW458788:WBY458788 WLS458788:WLU458788 WVO458788:WVQ458788 JC524324:JE524324 SY524324:TA524324 ACU524324:ACW524324 AMQ524324:AMS524324 AWM524324:AWO524324 BGI524324:BGK524324 BQE524324:BQG524324 CAA524324:CAC524324 CJW524324:CJY524324 CTS524324:CTU524324 DDO524324:DDQ524324 DNK524324:DNM524324 DXG524324:DXI524324 EHC524324:EHE524324 EQY524324:ERA524324 FAU524324:FAW524324 FKQ524324:FKS524324 FUM524324:FUO524324 GEI524324:GEK524324 GOE524324:GOG524324 GYA524324:GYC524324 HHW524324:HHY524324 HRS524324:HRU524324 IBO524324:IBQ524324 ILK524324:ILM524324 IVG524324:IVI524324 JFC524324:JFE524324 JOY524324:JPA524324 JYU524324:JYW524324 KIQ524324:KIS524324 KSM524324:KSO524324 LCI524324:LCK524324 LME524324:LMG524324 LWA524324:LWC524324 MFW524324:MFY524324 MPS524324:MPU524324 MZO524324:MZQ524324 NJK524324:NJM524324 NTG524324:NTI524324 ODC524324:ODE524324 OMY524324:ONA524324 OWU524324:OWW524324 PGQ524324:PGS524324 PQM524324:PQO524324 QAI524324:QAK524324 QKE524324:QKG524324 QUA524324:QUC524324 RDW524324:RDY524324 RNS524324:RNU524324 RXO524324:RXQ524324 SHK524324:SHM524324 SRG524324:SRI524324 TBC524324:TBE524324 TKY524324:TLA524324 TUU524324:TUW524324 UEQ524324:UES524324 UOM524324:UOO524324 UYI524324:UYK524324 VIE524324:VIG524324 VSA524324:VSC524324 WBW524324:WBY524324 WLS524324:WLU524324 WVO524324:WVQ524324 JC589860:JE589860 SY589860:TA589860 ACU589860:ACW589860 AMQ589860:AMS589860 AWM589860:AWO589860 BGI589860:BGK589860 BQE589860:BQG589860 CAA589860:CAC589860 CJW589860:CJY589860 CTS589860:CTU589860 DDO589860:DDQ589860 DNK589860:DNM589860 DXG589860:DXI589860 EHC589860:EHE589860 EQY589860:ERA589860 FAU589860:FAW589860 FKQ589860:FKS589860 FUM589860:FUO589860 GEI589860:GEK589860 GOE589860:GOG589860 GYA589860:GYC589860 HHW589860:HHY589860 HRS589860:HRU589860 IBO589860:IBQ589860 ILK589860:ILM589860 IVG589860:IVI589860 JFC589860:JFE589860 JOY589860:JPA589860 JYU589860:JYW589860 KIQ589860:KIS589860 KSM589860:KSO589860 LCI589860:LCK589860 LME589860:LMG589860 LWA589860:LWC589860 MFW589860:MFY589860 MPS589860:MPU589860 MZO589860:MZQ589860 NJK589860:NJM589860 NTG589860:NTI589860 ODC589860:ODE589860 OMY589860:ONA589860 OWU589860:OWW589860 PGQ589860:PGS589860 PQM589860:PQO589860 QAI589860:QAK589860 QKE589860:QKG589860 QUA589860:QUC589860 RDW589860:RDY589860 RNS589860:RNU589860 RXO589860:RXQ589860 SHK589860:SHM589860 SRG589860:SRI589860 TBC589860:TBE589860 TKY589860:TLA589860 TUU589860:TUW589860 UEQ589860:UES589860 UOM589860:UOO589860 UYI589860:UYK589860 VIE589860:VIG589860 VSA589860:VSC589860 WBW589860:WBY589860 WLS589860:WLU589860 WVO589860:WVQ589860 JC655396:JE655396 SY655396:TA655396 ACU655396:ACW655396 AMQ655396:AMS655396 AWM655396:AWO655396 BGI655396:BGK655396 BQE655396:BQG655396 CAA655396:CAC655396 CJW655396:CJY655396 CTS655396:CTU655396 DDO655396:DDQ655396 DNK655396:DNM655396 DXG655396:DXI655396 EHC655396:EHE655396 EQY655396:ERA655396 FAU655396:FAW655396 FKQ655396:FKS655396 FUM655396:FUO655396 GEI655396:GEK655396 GOE655396:GOG655396 GYA655396:GYC655396 HHW655396:HHY655396 HRS655396:HRU655396 IBO655396:IBQ655396 ILK655396:ILM655396 IVG655396:IVI655396 JFC655396:JFE655396 JOY655396:JPA655396 JYU655396:JYW655396 KIQ655396:KIS655396 KSM655396:KSO655396 LCI655396:LCK655396 LME655396:LMG655396 LWA655396:LWC655396 MFW655396:MFY655396 MPS655396:MPU655396 MZO655396:MZQ655396 NJK655396:NJM655396 NTG655396:NTI655396 ODC655396:ODE655396 OMY655396:ONA655396 OWU655396:OWW655396 PGQ655396:PGS655396 PQM655396:PQO655396 QAI655396:QAK655396 QKE655396:QKG655396 QUA655396:QUC655396 RDW655396:RDY655396 RNS655396:RNU655396 RXO655396:RXQ655396 SHK655396:SHM655396 SRG655396:SRI655396 TBC655396:TBE655396 TKY655396:TLA655396 TUU655396:TUW655396 UEQ655396:UES655396 UOM655396:UOO655396 UYI655396:UYK655396 VIE655396:VIG655396 VSA655396:VSC655396 WBW655396:WBY655396 WLS655396:WLU655396 WVO655396:WVQ655396 JC720932:JE720932 SY720932:TA720932 ACU720932:ACW720932 AMQ720932:AMS720932 AWM720932:AWO720932 BGI720932:BGK720932 BQE720932:BQG720932 CAA720932:CAC720932 CJW720932:CJY720932 CTS720932:CTU720932 DDO720932:DDQ720932 DNK720932:DNM720932 DXG720932:DXI720932 EHC720932:EHE720932 EQY720932:ERA720932 FAU720932:FAW720932 FKQ720932:FKS720932 FUM720932:FUO720932 GEI720932:GEK720932 GOE720932:GOG720932 GYA720932:GYC720932 HHW720932:HHY720932 HRS720932:HRU720932 IBO720932:IBQ720932 ILK720932:ILM720932 IVG720932:IVI720932 JFC720932:JFE720932 JOY720932:JPA720932 JYU720932:JYW720932 KIQ720932:KIS720932 KSM720932:KSO720932 LCI720932:LCK720932 LME720932:LMG720932 LWA720932:LWC720932 MFW720932:MFY720932 MPS720932:MPU720932 MZO720932:MZQ720932 NJK720932:NJM720932 NTG720932:NTI720932 ODC720932:ODE720932 OMY720932:ONA720932 OWU720932:OWW720932 PGQ720932:PGS720932 PQM720932:PQO720932 QAI720932:QAK720932 QKE720932:QKG720932 QUA720932:QUC720932 RDW720932:RDY720932 RNS720932:RNU720932 RXO720932:RXQ720932 SHK720932:SHM720932 SRG720932:SRI720932 TBC720932:TBE720932 TKY720932:TLA720932 TUU720932:TUW720932 UEQ720932:UES720932 UOM720932:UOO720932 UYI720932:UYK720932 VIE720932:VIG720932 VSA720932:VSC720932 WBW720932:WBY720932 WLS720932:WLU720932 WVO720932:WVQ720932 JC786468:JE786468 SY786468:TA786468 ACU786468:ACW786468 AMQ786468:AMS786468 AWM786468:AWO786468 BGI786468:BGK786468 BQE786468:BQG786468 CAA786468:CAC786468 CJW786468:CJY786468 CTS786468:CTU786468 DDO786468:DDQ786468 DNK786468:DNM786468 DXG786468:DXI786468 EHC786468:EHE786468 EQY786468:ERA786468 FAU786468:FAW786468 FKQ786468:FKS786468 FUM786468:FUO786468 GEI786468:GEK786468 GOE786468:GOG786468 GYA786468:GYC786468 HHW786468:HHY786468 HRS786468:HRU786468 IBO786468:IBQ786468 ILK786468:ILM786468 IVG786468:IVI786468 JFC786468:JFE786468 JOY786468:JPA786468 JYU786468:JYW786468 KIQ786468:KIS786468 KSM786468:KSO786468 LCI786468:LCK786468 LME786468:LMG786468 LWA786468:LWC786468 MFW786468:MFY786468 MPS786468:MPU786468 MZO786468:MZQ786468 NJK786468:NJM786468 NTG786468:NTI786468 ODC786468:ODE786468 OMY786468:ONA786468 OWU786468:OWW786468 PGQ786468:PGS786468 PQM786468:PQO786468 QAI786468:QAK786468 QKE786468:QKG786468 QUA786468:QUC786468 RDW786468:RDY786468 RNS786468:RNU786468 RXO786468:RXQ786468 SHK786468:SHM786468 SRG786468:SRI786468 TBC786468:TBE786468 TKY786468:TLA786468 TUU786468:TUW786468 UEQ786468:UES786468 UOM786468:UOO786468 UYI786468:UYK786468 VIE786468:VIG786468 VSA786468:VSC786468 WBW786468:WBY786468 WLS786468:WLU786468 WVO786468:WVQ786468 JC852004:JE852004 SY852004:TA852004 ACU852004:ACW852004 AMQ852004:AMS852004 AWM852004:AWO852004 BGI852004:BGK852004 BQE852004:BQG852004 CAA852004:CAC852004 CJW852004:CJY852004 CTS852004:CTU852004 DDO852004:DDQ852004 DNK852004:DNM852004 DXG852004:DXI852004 EHC852004:EHE852004 EQY852004:ERA852004 FAU852004:FAW852004 FKQ852004:FKS852004 FUM852004:FUO852004 GEI852004:GEK852004 GOE852004:GOG852004 GYA852004:GYC852004 HHW852004:HHY852004 HRS852004:HRU852004 IBO852004:IBQ852004 ILK852004:ILM852004 IVG852004:IVI852004 JFC852004:JFE852004 JOY852004:JPA852004 JYU852004:JYW852004 KIQ852004:KIS852004 KSM852004:KSO852004 LCI852004:LCK852004 LME852004:LMG852004 LWA852004:LWC852004 MFW852004:MFY852004 MPS852004:MPU852004 MZO852004:MZQ852004 NJK852004:NJM852004 NTG852004:NTI852004 ODC852004:ODE852004 OMY852004:ONA852004 OWU852004:OWW852004 PGQ852004:PGS852004 PQM852004:PQO852004 QAI852004:QAK852004 QKE852004:QKG852004 QUA852004:QUC852004 RDW852004:RDY852004 RNS852004:RNU852004 RXO852004:RXQ852004 SHK852004:SHM852004 SRG852004:SRI852004 TBC852004:TBE852004 TKY852004:TLA852004 TUU852004:TUW852004 UEQ852004:UES852004 UOM852004:UOO852004 UYI852004:UYK852004 VIE852004:VIG852004 VSA852004:VSC852004 WBW852004:WBY852004 WLS852004:WLU852004 WVO852004:WVQ852004 JC917540:JE917540 SY917540:TA917540 ACU917540:ACW917540 AMQ917540:AMS917540 AWM917540:AWO917540 BGI917540:BGK917540 BQE917540:BQG917540 CAA917540:CAC917540 CJW917540:CJY917540 CTS917540:CTU917540 DDO917540:DDQ917540 DNK917540:DNM917540 DXG917540:DXI917540 EHC917540:EHE917540 EQY917540:ERA917540 FAU917540:FAW917540 FKQ917540:FKS917540 FUM917540:FUO917540 GEI917540:GEK917540 GOE917540:GOG917540 GYA917540:GYC917540 HHW917540:HHY917540 HRS917540:HRU917540 IBO917540:IBQ917540 ILK917540:ILM917540 IVG917540:IVI917540 JFC917540:JFE917540 JOY917540:JPA917540 JYU917540:JYW917540 KIQ917540:KIS917540 KSM917540:KSO917540 LCI917540:LCK917540 LME917540:LMG917540 LWA917540:LWC917540 MFW917540:MFY917540 MPS917540:MPU917540 MZO917540:MZQ917540 NJK917540:NJM917540 NTG917540:NTI917540 ODC917540:ODE917540 OMY917540:ONA917540 OWU917540:OWW917540 PGQ917540:PGS917540 PQM917540:PQO917540 QAI917540:QAK917540 QKE917540:QKG917540 QUA917540:QUC917540 RDW917540:RDY917540 RNS917540:RNU917540 RXO917540:RXQ917540 SHK917540:SHM917540 SRG917540:SRI917540 TBC917540:TBE917540 TKY917540:TLA917540 TUU917540:TUW917540 UEQ917540:UES917540 UOM917540:UOO917540 UYI917540:UYK917540 VIE917540:VIG917540 VSA917540:VSC917540 WBW917540:WBY917540 WLS917540:WLU917540 WVO917540:WVQ917540 JC983076:JE983076 SY983076:TA983076 ACU983076:ACW983076 AMQ983076:AMS983076 AWM983076:AWO983076 BGI983076:BGK983076 BQE983076:BQG983076 CAA983076:CAC983076 CJW983076:CJY983076 CTS983076:CTU983076 DDO983076:DDQ983076 DNK983076:DNM983076 DXG983076:DXI983076 EHC983076:EHE983076 EQY983076:ERA983076 FAU983076:FAW983076 FKQ983076:FKS983076 FUM983076:FUO983076 GEI983076:GEK983076 GOE983076:GOG983076 GYA983076:GYC983076 HHW983076:HHY983076 HRS983076:HRU983076 IBO983076:IBQ983076 ILK983076:ILM983076 IVG983076:IVI983076 JFC983076:JFE983076 JOY983076:JPA983076 JYU983076:JYW983076 KIQ983076:KIS983076 KSM983076:KSO983076 LCI983076:LCK983076 LME983076:LMG983076 LWA983076:LWC983076 MFW983076:MFY983076 MPS983076:MPU983076 MZO983076:MZQ983076 NJK983076:NJM983076 NTG983076:NTI983076 ODC983076:ODE983076 OMY983076:ONA983076 OWU983076:OWW983076 PGQ983076:PGS983076 PQM983076:PQO983076 QAI983076:QAK983076 QKE983076:QKG983076 QUA983076:QUC983076 RDW983076:RDY983076 RNS983076:RNU983076 RXO983076:RXQ983076 SHK983076:SHM983076 SRG983076:SRI983076 TBC983076:TBE983076 TKY983076:TLA983076 TUU983076:TUW983076 UEQ983076:UES983076 UOM983076:UOO983076 UYI983076:UYK983076 VIE983076:VIG983076 VSA983076:VSC983076 WBW983076:WBY983076 WLS983076:WLU983076 WVO983076:WVQ983076 H65572:I65572 H983076:I983076 H917540:I917540 H852004:I852004 H786468:I786468 H720932:I720932 H655396:I655396 H589860:I589860 H524324:I524324 H458788:I458788 H393252:I393252 H327716:I327716 H262180:I262180 H196644:I196644 H131108:I131108">
      <formula1>(0.07*H65570)/1</formula1>
    </dataValidation>
    <dataValidation type="decimal" operator="lessThan" allowBlank="1" showInputMessage="1" showErrorMessage="1" promptTitle="Tähelepanu!" prompt="SiM toetus on kuni 25% projekti kogukuludest." sqref="I131109 I65573 I983077 I917541 I852005 I786469 I720933 I655397 I589861 I524325 I458789 I393253 I327717 I262181 I196645">
      <formula1>H65573*0.25</formula1>
    </dataValidation>
    <dataValidation type="decimal" operator="equal" allowBlank="1" showInputMessage="1" showErrorMessage="1" promptTitle="Tähelepanu!" prompt="Kogusumma peab olema võrdne projekti kogukuludega." sqref="C55:C56">
      <formula1>H90</formula1>
    </dataValidation>
    <dataValidation operator="equal" allowBlank="1" showErrorMessage="1" promptTitle="Tähelepanu!" prompt="AMIF tulu peab võrduma AMIF kuluga." sqref="B12"/>
    <dataValidation type="list" allowBlank="1" showInputMessage="1" showErrorMessage="1" errorTitle="Tähelepanu!" error="Vali ühik nimekirjast" promptTitle="Tähelepanu!" prompt="Vali ühik nimekirjast" sqref="D61:D63">
      <formula1>Ühik</formula1>
    </dataValidation>
    <dataValidation type="decimal" operator="lessThanOrEqual" allowBlank="1" showInputMessage="1" showErrorMessage="1" errorTitle="Tähelepanu!" error="Sisestatud summa ületab 7% otsestest kuludest." promptTitle="Tähelepanu!" prompt="Kaudsed kulud moodustavad otsestest kuludest kuni 2,5%." sqref="G82">
      <formula1>ROUND(G81*7%,2)</formula1>
    </dataValidation>
    <dataValidation type="decimal" allowBlank="1" showInputMessage="1" showErrorMessage="1" errorTitle="Tähelepanu!" error="AMIF toetuse osakaal ei saa olla suurem kui 75%" promptTitle="Tähelepanu!" prompt="ISF toetuse osakaal ei saa olla suurem kui 75%" sqref="D13">
      <formula1>0</formula1>
      <formula2>75</formula2>
    </dataValidation>
    <dataValidation type="decimal" operator="equal" allowBlank="1" showInputMessage="1" showErrorMessage="1" errorTitle="Tähelepanu!" error="Tervik peab olema 100%" promptTitle="Tähelepanu!" prompt="Osakaalude summa peab olema 100%" sqref="D18">
      <formula1>100</formula1>
    </dataValidation>
    <dataValidation type="decimal" operator="equal" allowBlank="1" showInputMessage="1" showErrorMessage="1" sqref="C18">
      <formula1>D30</formula1>
    </dataValidation>
    <dataValidation type="custom" allowBlank="1" showInputMessage="1" showErrorMessage="1" sqref="D14">
      <formula1>IF(SUM(D13:D17)&gt;100," ",100-(D13+D15+D16+D17))</formula1>
    </dataValidation>
  </dataValidations>
  <pageMargins left="0.7" right="0.7" top="0.75" bottom="0.75" header="0.3" footer="0.3"/>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1" sqref="A11"/>
    </sheetView>
  </sheetViews>
  <sheetFormatPr defaultRowHeight="15" x14ac:dyDescent="0.25"/>
  <cols>
    <col min="1" max="1" width="64.5703125" bestFit="1" customWidth="1"/>
    <col min="2" max="2" width="7.5703125" bestFit="1" customWidth="1"/>
    <col min="3" max="3" width="11.85546875" bestFit="1" customWidth="1"/>
  </cols>
  <sheetData>
    <row r="1" spans="1:1" ht="15.75" x14ac:dyDescent="0.25">
      <c r="A1" s="17" t="s">
        <v>21</v>
      </c>
    </row>
    <row r="2" spans="1:1" ht="15.75" x14ac:dyDescent="0.25">
      <c r="A2" s="17" t="s">
        <v>22</v>
      </c>
    </row>
    <row r="3" spans="1:1" ht="15.75" x14ac:dyDescent="0.25">
      <c r="A3" s="17" t="s">
        <v>23</v>
      </c>
    </row>
    <row r="6" spans="1:1" ht="15.75" x14ac:dyDescent="0.25">
      <c r="A6" s="17" t="s">
        <v>31</v>
      </c>
    </row>
    <row r="7" spans="1:1" ht="15.75" x14ac:dyDescent="0.25">
      <c r="A7" s="17" t="s">
        <v>77</v>
      </c>
    </row>
    <row r="8" spans="1:1" s="13" customFormat="1" ht="15.75" x14ac:dyDescent="0.25">
      <c r="A8" s="17" t="s">
        <v>47</v>
      </c>
    </row>
    <row r="9" spans="1:1" ht="15.75" x14ac:dyDescent="0.25">
      <c r="A9" s="17" t="s">
        <v>48</v>
      </c>
    </row>
    <row r="12" spans="1:1" ht="15.75" x14ac:dyDescent="0.25">
      <c r="A12" s="17" t="s">
        <v>70</v>
      </c>
    </row>
    <row r="13" spans="1:1" ht="15.75" x14ac:dyDescent="0.25">
      <c r="A13" s="17" t="s">
        <v>71</v>
      </c>
    </row>
    <row r="14" spans="1:1" ht="15.75" x14ac:dyDescent="0.25">
      <c r="A14" s="17" t="s">
        <v>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pageSetUpPr fitToPage="1"/>
  </sheetPr>
  <dimension ref="A1:J45"/>
  <sheetViews>
    <sheetView topLeftCell="A10" workbookViewId="0">
      <selection activeCell="C30" sqref="C30"/>
    </sheetView>
  </sheetViews>
  <sheetFormatPr defaultRowHeight="15" x14ac:dyDescent="0.25"/>
  <cols>
    <col min="1" max="1" width="4.28515625" style="13" customWidth="1"/>
    <col min="2" max="2" width="7" customWidth="1"/>
    <col min="3" max="3" width="36.28515625" customWidth="1"/>
    <col min="4" max="4" width="15.140625" customWidth="1"/>
    <col min="5" max="5" width="20.28515625" customWidth="1"/>
    <col min="6" max="6" width="17.42578125" customWidth="1"/>
    <col min="7" max="7" width="20" customWidth="1"/>
    <col min="8" max="8" width="15.140625" customWidth="1"/>
    <col min="9" max="9" width="17" customWidth="1"/>
    <col min="10" max="10" width="27" customWidth="1"/>
    <col min="11" max="11" width="11.85546875" customWidth="1"/>
  </cols>
  <sheetData>
    <row r="1" spans="2:9" s="13" customFormat="1" ht="15.75" x14ac:dyDescent="0.25">
      <c r="B1" s="27" t="str">
        <f>IF(H22=0,"",IF(H22=100,"","Tähelepanu! Tabel 1. Projekti maksumus ja tulud allikate lõikes (EUR), osakaalude summa ei moodusta 100%"))</f>
        <v/>
      </c>
      <c r="C1" s="17"/>
      <c r="D1" s="17"/>
      <c r="E1" s="17"/>
      <c r="F1" s="17"/>
      <c r="G1" s="17"/>
    </row>
    <row r="2" spans="2:9" s="13" customFormat="1" ht="15.75" x14ac:dyDescent="0.25">
      <c r="B2" s="27" t="str">
        <f>IF(E22=E37,"","Tähelepanu! Tabel 1. Projekti maksumus ja tulud allikate lõikes (EUR). Projekti tegelikud tulud kokku ei ole võrdne projekti tegelike kuludega.")</f>
        <v/>
      </c>
      <c r="C2" s="17"/>
      <c r="D2" s="17"/>
      <c r="E2" s="17"/>
      <c r="F2" s="17"/>
      <c r="G2" s="17"/>
    </row>
    <row r="3" spans="2:9" s="13" customFormat="1" ht="22.5" customHeight="1" x14ac:dyDescent="0.25">
      <c r="B3" s="27" t="str">
        <f>IF(D45=E37,"","Tähelepanu! Tabel 3. Projekti kulud meetmete lõikes (EUR) kokku ei ole võrdne Tabel 2. Kuluaruande koond tegelikud kulud kokku")</f>
        <v/>
      </c>
      <c r="C3" s="17"/>
      <c r="D3" s="17"/>
      <c r="E3" s="30"/>
      <c r="F3" s="17"/>
      <c r="G3" s="17"/>
    </row>
    <row r="4" spans="2:9" s="13" customFormat="1" ht="15.75" x14ac:dyDescent="0.25">
      <c r="B4" s="3" t="s">
        <v>60</v>
      </c>
      <c r="C4" s="17"/>
      <c r="D4" s="17"/>
      <c r="E4" s="17"/>
      <c r="F4" s="17"/>
      <c r="G4" s="17"/>
    </row>
    <row r="5" spans="2:9" s="13" customFormat="1" ht="15.75" x14ac:dyDescent="0.25">
      <c r="B5" s="30" t="s">
        <v>134</v>
      </c>
      <c r="C5" s="25"/>
      <c r="D5" s="25"/>
      <c r="E5" s="25"/>
      <c r="F5" s="25"/>
      <c r="G5" s="25"/>
    </row>
    <row r="6" spans="2:9" s="13" customFormat="1" ht="15.75" x14ac:dyDescent="0.25">
      <c r="B6" s="30" t="s">
        <v>142</v>
      </c>
      <c r="C6" s="25"/>
      <c r="D6" s="25"/>
      <c r="E6" s="25"/>
      <c r="F6" s="25"/>
      <c r="G6" s="25"/>
    </row>
    <row r="7" spans="2:9" s="13" customFormat="1" ht="15.75" x14ac:dyDescent="0.25">
      <c r="B7" s="30" t="s">
        <v>135</v>
      </c>
      <c r="C7" s="25"/>
      <c r="D7" s="25"/>
      <c r="E7" s="25"/>
      <c r="F7" s="25"/>
      <c r="G7" s="25"/>
    </row>
    <row r="8" spans="2:9" ht="15.75" x14ac:dyDescent="0.25">
      <c r="B8" s="30" t="s">
        <v>143</v>
      </c>
      <c r="C8" s="25"/>
      <c r="D8" s="25"/>
      <c r="E8" s="25"/>
      <c r="F8" s="25"/>
      <c r="G8" s="25"/>
    </row>
    <row r="9" spans="2:9" s="13" customFormat="1" ht="15.75" x14ac:dyDescent="0.25">
      <c r="B9" s="30" t="s">
        <v>1</v>
      </c>
      <c r="C9" s="25"/>
      <c r="D9" s="29"/>
      <c r="E9" s="29"/>
      <c r="F9" s="29"/>
      <c r="G9" s="29"/>
      <c r="H9" s="49"/>
    </row>
    <row r="10" spans="2:9" s="13" customFormat="1" ht="15.75" x14ac:dyDescent="0.25">
      <c r="B10" s="30"/>
      <c r="C10" s="25"/>
      <c r="D10" s="29"/>
      <c r="E10" s="29"/>
      <c r="F10" s="29"/>
      <c r="G10" s="29"/>
      <c r="H10" s="49"/>
    </row>
    <row r="11" spans="2:9" s="13" customFormat="1" ht="15.75" x14ac:dyDescent="0.25">
      <c r="B11" s="49"/>
      <c r="C11"/>
      <c r="D11" s="29"/>
      <c r="E11" s="29"/>
      <c r="F11" s="29"/>
      <c r="G11" s="29"/>
      <c r="H11" s="49"/>
    </row>
    <row r="12" spans="2:9" x14ac:dyDescent="0.25">
      <c r="B12" s="49" t="s">
        <v>64</v>
      </c>
    </row>
    <row r="13" spans="2:9" ht="15.75" x14ac:dyDescent="0.25">
      <c r="B13" s="31"/>
      <c r="C13" s="32"/>
      <c r="D13" s="32"/>
      <c r="E13" s="148" t="s">
        <v>148</v>
      </c>
      <c r="F13" s="149"/>
      <c r="G13" s="149"/>
      <c r="H13" s="149"/>
      <c r="I13" s="128" t="s">
        <v>49</v>
      </c>
    </row>
    <row r="14" spans="2:9" ht="15.75" customHeight="1" x14ac:dyDescent="0.25">
      <c r="B14" s="31"/>
      <c r="C14" s="32"/>
      <c r="D14" s="32"/>
      <c r="E14" s="146" t="s">
        <v>66</v>
      </c>
      <c r="F14" s="50" t="s">
        <v>61</v>
      </c>
      <c r="G14" s="131" t="s">
        <v>66</v>
      </c>
      <c r="H14" s="50" t="s">
        <v>62</v>
      </c>
      <c r="I14" s="129"/>
    </row>
    <row r="15" spans="2:9" ht="15.75" x14ac:dyDescent="0.25">
      <c r="B15" s="31"/>
      <c r="C15" s="32" t="s">
        <v>12</v>
      </c>
      <c r="D15" s="32" t="s">
        <v>16</v>
      </c>
      <c r="E15" s="147"/>
      <c r="F15" s="50">
        <v>0.5</v>
      </c>
      <c r="G15" s="132"/>
      <c r="H15" s="50" t="s">
        <v>147</v>
      </c>
      <c r="I15" s="130"/>
    </row>
    <row r="16" spans="2:9" ht="15.75" x14ac:dyDescent="0.25">
      <c r="B16" s="35">
        <v>1</v>
      </c>
      <c r="C16" s="36" t="s">
        <v>84</v>
      </c>
      <c r="D16" s="58">
        <f>Eelarve!C13</f>
        <v>216000</v>
      </c>
      <c r="E16" s="114" t="s">
        <v>145</v>
      </c>
      <c r="F16" s="58">
        <f>0.5*D16</f>
        <v>108000</v>
      </c>
      <c r="G16" s="114" t="s">
        <v>146</v>
      </c>
      <c r="H16" s="58">
        <f>0.5*D16</f>
        <v>108000</v>
      </c>
      <c r="I16" s="65">
        <f>Eelarve!D13</f>
        <v>75</v>
      </c>
    </row>
    <row r="17" spans="2:9" ht="15.75" x14ac:dyDescent="0.25">
      <c r="B17" s="35">
        <v>2</v>
      </c>
      <c r="C17" s="36" t="s">
        <v>14</v>
      </c>
      <c r="D17" s="58">
        <f>Eelarve!C14</f>
        <v>72000</v>
      </c>
      <c r="E17" s="114" t="s">
        <v>145</v>
      </c>
      <c r="F17" s="58">
        <f>0.5*D17</f>
        <v>36000</v>
      </c>
      <c r="G17" s="114" t="s">
        <v>146</v>
      </c>
      <c r="H17" s="58">
        <f>0.5*D17</f>
        <v>36000</v>
      </c>
      <c r="I17" s="65">
        <f>Eelarve!D14</f>
        <v>25</v>
      </c>
    </row>
    <row r="18" spans="2:9" ht="15.75" x14ac:dyDescent="0.25">
      <c r="B18" s="35">
        <v>3</v>
      </c>
      <c r="C18" s="36" t="s">
        <v>152</v>
      </c>
      <c r="D18" s="58">
        <f>Eelarve!C15</f>
        <v>0</v>
      </c>
      <c r="E18" s="37"/>
      <c r="F18" s="58"/>
      <c r="G18" s="37"/>
      <c r="H18" s="58"/>
      <c r="I18" s="65">
        <f>Eelarve!D15</f>
        <v>0</v>
      </c>
    </row>
    <row r="19" spans="2:9" ht="15.75" x14ac:dyDescent="0.25">
      <c r="B19" s="35">
        <v>4</v>
      </c>
      <c r="C19" s="36" t="s">
        <v>15</v>
      </c>
      <c r="D19" s="58">
        <f>Eelarve!C16</f>
        <v>0</v>
      </c>
      <c r="E19" s="37"/>
      <c r="F19" s="58"/>
      <c r="G19" s="37"/>
      <c r="H19" s="58"/>
      <c r="I19" s="65">
        <f>Eelarve!D16</f>
        <v>0</v>
      </c>
    </row>
    <row r="20" spans="2:9" ht="15.75" x14ac:dyDescent="0.25">
      <c r="B20" s="35">
        <v>5</v>
      </c>
      <c r="C20" s="36" t="s">
        <v>39</v>
      </c>
      <c r="D20" s="58">
        <f>Eelarve!C17</f>
        <v>0</v>
      </c>
      <c r="E20" s="37"/>
      <c r="F20" s="58"/>
      <c r="G20" s="37"/>
      <c r="H20" s="58"/>
      <c r="I20" s="65">
        <f>Eelarve!D17</f>
        <v>0</v>
      </c>
    </row>
    <row r="21" spans="2:9" ht="15.75" x14ac:dyDescent="0.25">
      <c r="B21" s="142" t="s">
        <v>51</v>
      </c>
      <c r="C21" s="143"/>
      <c r="D21" s="42">
        <f>SUM(D16:D20)</f>
        <v>288000</v>
      </c>
      <c r="E21" s="38"/>
      <c r="F21" s="42">
        <f>SUM(F16:F20)</f>
        <v>144000</v>
      </c>
      <c r="G21" s="38"/>
      <c r="H21" s="42">
        <f>SUM(H16:H20)</f>
        <v>144000</v>
      </c>
      <c r="I21" s="42">
        <f>SUM(I16:I20)</f>
        <v>100</v>
      </c>
    </row>
    <row r="23" spans="2:9" s="13" customFormat="1" x14ac:dyDescent="0.25"/>
    <row r="24" spans="2:9" x14ac:dyDescent="0.25">
      <c r="B24" s="49" t="s">
        <v>65</v>
      </c>
    </row>
    <row r="25" spans="2:9" ht="15.75" x14ac:dyDescent="0.25">
      <c r="B25" s="136" t="s">
        <v>12</v>
      </c>
      <c r="C25" s="137"/>
      <c r="D25" s="133" t="s">
        <v>16</v>
      </c>
      <c r="E25" s="148" t="s">
        <v>113</v>
      </c>
      <c r="F25" s="149"/>
      <c r="G25" s="149"/>
      <c r="H25" s="149"/>
      <c r="I25" s="133" t="s">
        <v>49</v>
      </c>
    </row>
    <row r="26" spans="2:9" ht="15.75" x14ac:dyDescent="0.25">
      <c r="B26" s="138"/>
      <c r="C26" s="139"/>
      <c r="D26" s="134"/>
      <c r="E26" s="144" t="s">
        <v>61</v>
      </c>
      <c r="F26" s="145"/>
      <c r="G26" s="144" t="s">
        <v>62</v>
      </c>
      <c r="H26" s="145"/>
      <c r="I26" s="134"/>
    </row>
    <row r="27" spans="2:9" ht="36" customHeight="1" x14ac:dyDescent="0.25">
      <c r="B27" s="140"/>
      <c r="C27" s="141"/>
      <c r="D27" s="135"/>
      <c r="E27" s="33" t="s">
        <v>63</v>
      </c>
      <c r="F27" s="52" t="s">
        <v>13</v>
      </c>
      <c r="G27" s="51" t="s">
        <v>63</v>
      </c>
      <c r="H27" s="52" t="s">
        <v>13</v>
      </c>
      <c r="I27" s="135"/>
    </row>
    <row r="28" spans="2:9" ht="15.75" x14ac:dyDescent="0.25">
      <c r="B28" s="35">
        <v>1</v>
      </c>
      <c r="C28" s="36" t="s">
        <v>84</v>
      </c>
      <c r="D28" s="58">
        <f>F28+H28</f>
        <v>0</v>
      </c>
      <c r="E28" s="24"/>
      <c r="F28" s="62"/>
      <c r="G28" s="24"/>
      <c r="H28" s="62"/>
      <c r="I28" s="65">
        <f>Eelarve!D13</f>
        <v>75</v>
      </c>
    </row>
    <row r="29" spans="2:9" ht="15.75" x14ac:dyDescent="0.25">
      <c r="B29" s="35">
        <v>2</v>
      </c>
      <c r="C29" s="36" t="s">
        <v>14</v>
      </c>
      <c r="D29" s="58">
        <f>F29+H29</f>
        <v>0</v>
      </c>
      <c r="E29" s="24"/>
      <c r="F29" s="62"/>
      <c r="G29" s="24"/>
      <c r="H29" s="62"/>
      <c r="I29" s="65">
        <f>Eelarve!D14</f>
        <v>25</v>
      </c>
    </row>
    <row r="30" spans="2:9" ht="15.75" x14ac:dyDescent="0.25">
      <c r="B30" s="35">
        <v>3</v>
      </c>
      <c r="C30" s="36" t="s">
        <v>152</v>
      </c>
      <c r="D30" s="58">
        <f>F30+H30</f>
        <v>0</v>
      </c>
      <c r="E30" s="24"/>
      <c r="F30" s="62"/>
      <c r="G30" s="24"/>
      <c r="H30" s="62"/>
      <c r="I30" s="65">
        <f>Eelarve!D15</f>
        <v>0</v>
      </c>
    </row>
    <row r="31" spans="2:9" ht="15.75" x14ac:dyDescent="0.25">
      <c r="B31" s="35">
        <v>4</v>
      </c>
      <c r="C31" s="36" t="s">
        <v>15</v>
      </c>
      <c r="D31" s="58">
        <f>F31+H31</f>
        <v>0</v>
      </c>
      <c r="E31" s="24"/>
      <c r="F31" s="62"/>
      <c r="G31" s="24"/>
      <c r="H31" s="62"/>
      <c r="I31" s="65">
        <f>Eelarve!D16</f>
        <v>0</v>
      </c>
    </row>
    <row r="32" spans="2:9" ht="15.75" x14ac:dyDescent="0.25">
      <c r="B32" s="35">
        <v>5</v>
      </c>
      <c r="C32" s="36" t="s">
        <v>39</v>
      </c>
      <c r="D32" s="58">
        <f>F32+H32</f>
        <v>0</v>
      </c>
      <c r="E32" s="24"/>
      <c r="F32" s="62"/>
      <c r="G32" s="24"/>
      <c r="H32" s="62"/>
      <c r="I32" s="65">
        <f>Eelarve!D17</f>
        <v>0</v>
      </c>
    </row>
    <row r="33" spans="2:10" ht="15.75" x14ac:dyDescent="0.25">
      <c r="B33" s="142" t="s">
        <v>51</v>
      </c>
      <c r="C33" s="143"/>
      <c r="D33" s="42">
        <f>SUM(D28:D32)</f>
        <v>0</v>
      </c>
      <c r="E33" s="38"/>
      <c r="F33" s="42">
        <f>SUM(F28:F32)</f>
        <v>0</v>
      </c>
      <c r="G33" s="38"/>
      <c r="H33" s="42">
        <f>SUM(H28:H32)</f>
        <v>0</v>
      </c>
      <c r="I33" s="42">
        <f>SUM(I28:I32)</f>
        <v>100</v>
      </c>
    </row>
    <row r="34" spans="2:10" x14ac:dyDescent="0.25">
      <c r="B34" s="13" t="s">
        <v>114</v>
      </c>
    </row>
    <row r="36" spans="2:10" x14ac:dyDescent="0.25">
      <c r="B36" s="49" t="s">
        <v>149</v>
      </c>
      <c r="J36" s="53"/>
    </row>
    <row r="38" spans="2:10" ht="15" customHeight="1" x14ac:dyDescent="0.25">
      <c r="B38" s="127" t="s">
        <v>150</v>
      </c>
      <c r="C38" s="127"/>
      <c r="D38" s="127"/>
      <c r="E38" s="127"/>
      <c r="F38" s="127"/>
      <c r="G38" s="127"/>
      <c r="H38" s="127"/>
    </row>
    <row r="39" spans="2:10" x14ac:dyDescent="0.25">
      <c r="B39" s="127"/>
      <c r="C39" s="127"/>
      <c r="D39" s="127"/>
      <c r="E39" s="127"/>
      <c r="F39" s="127"/>
      <c r="G39" s="127"/>
      <c r="H39" s="127"/>
    </row>
    <row r="42" spans="2:10" x14ac:dyDescent="0.25">
      <c r="B42" t="s">
        <v>78</v>
      </c>
    </row>
    <row r="44" spans="2:10" x14ac:dyDescent="0.25">
      <c r="B44" t="s">
        <v>80</v>
      </c>
    </row>
    <row r="45" spans="2:10" x14ac:dyDescent="0.25">
      <c r="B45" s="75" t="s">
        <v>79</v>
      </c>
    </row>
  </sheetData>
  <sheetProtection selectLockedCells="1"/>
  <mergeCells count="13">
    <mergeCell ref="B38:H39"/>
    <mergeCell ref="I13:I15"/>
    <mergeCell ref="G14:G15"/>
    <mergeCell ref="I25:I27"/>
    <mergeCell ref="D25:D27"/>
    <mergeCell ref="B25:C27"/>
    <mergeCell ref="B21:C21"/>
    <mergeCell ref="B33:C33"/>
    <mergeCell ref="E26:F26"/>
    <mergeCell ref="G26:H26"/>
    <mergeCell ref="E14:E15"/>
    <mergeCell ref="E13:H13"/>
    <mergeCell ref="E25:H25"/>
  </mergeCells>
  <conditionalFormatting sqref="I21">
    <cfRule type="cellIs" dxfId="42" priority="4" operator="equal">
      <formula>0</formula>
    </cfRule>
    <cfRule type="cellIs" dxfId="41" priority="5" operator="lessThan">
      <formula>100</formula>
    </cfRule>
    <cfRule type="cellIs" dxfId="40" priority="6" operator="greaterThan">
      <formula>100</formula>
    </cfRule>
  </conditionalFormatting>
  <conditionalFormatting sqref="I33">
    <cfRule type="cellIs" dxfId="39" priority="1" operator="equal">
      <formula>0</formula>
    </cfRule>
    <cfRule type="cellIs" dxfId="38" priority="2" operator="lessThan">
      <formula>100</formula>
    </cfRule>
    <cfRule type="cellIs" dxfId="37" priority="3" operator="greaterThan">
      <formula>100</formula>
    </cfRule>
  </conditionalFormatting>
  <dataValidations count="6">
    <dataValidation type="decimal" operator="equal" allowBlank="1" showInputMessage="1" showErrorMessage="1" sqref="D33:E33">
      <formula1>D43</formula1>
    </dataValidation>
    <dataValidation type="decimal" operator="equal" allowBlank="1" showInputMessage="1" showErrorMessage="1" errorTitle="Tähelepanu!" error="Tervik peab olema 100%" promptTitle="Tähelepanu!" prompt="Osakaalude summa peab olema 100%" sqref="I21 I33">
      <formula1>100</formula1>
    </dataValidation>
    <dataValidation type="decimal" allowBlank="1" showInputMessage="1" showErrorMessage="1" errorTitle="Tähelepanu!" error="AMIF toetuse osakaal ei saa olla suurem kui 75%" promptTitle="Tähelepanu!" prompt="ISF toetuse osakaal ei saa olla suurem kui 75%" sqref="I28 I16">
      <formula1>0</formula1>
      <formula2>75</formula2>
    </dataValidation>
    <dataValidation operator="equal" allowBlank="1" showErrorMessage="1" promptTitle="Tähelepanu!" prompt="AMIF tulu peab võrduma AMIF kuluga." sqref="C15 B25"/>
    <dataValidation type="custom" allowBlank="1" showInputMessage="1" showErrorMessage="1" sqref="I17 I29">
      <formula1>IF(SUM(I16:I20)&gt;100," ",100-(I16+I18+I19+I20))</formula1>
    </dataValidation>
    <dataValidation type="decimal" operator="equal" allowBlank="1" showInputMessage="1" showErrorMessage="1" sqref="D21:E21">
      <formula1>D32</formula1>
    </dataValidation>
  </dataValidations>
  <pageMargins left="0.7" right="0.7" top="0.75" bottom="0.75" header="0.3" footer="0.3"/>
  <pageSetup paperSize="9" scale="68"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66"/>
  <sheetViews>
    <sheetView tabSelected="1" topLeftCell="A11" workbookViewId="0">
      <selection activeCell="G16" sqref="G16"/>
    </sheetView>
  </sheetViews>
  <sheetFormatPr defaultColWidth="9.140625" defaultRowHeight="15.75" x14ac:dyDescent="0.25"/>
  <cols>
    <col min="1" max="1" width="3.7109375" style="17" customWidth="1"/>
    <col min="2" max="2" width="27.140625" style="1" customWidth="1"/>
    <col min="3" max="3" width="41.85546875" style="1" customWidth="1"/>
    <col min="4" max="4" width="17.28515625" style="1" customWidth="1"/>
    <col min="5" max="5" width="18.42578125" style="1" customWidth="1"/>
    <col min="6" max="6" width="18.140625" style="1" customWidth="1"/>
    <col min="7" max="7" width="12.140625" style="1" bestFit="1" customWidth="1"/>
    <col min="8" max="8" width="11.42578125" style="1" customWidth="1"/>
    <col min="9" max="11" width="9.140625" style="1"/>
    <col min="12" max="12" width="9.140625" style="1" customWidth="1"/>
    <col min="13" max="14" width="9.140625" style="1"/>
    <col min="15" max="15" width="10.7109375" style="1" customWidth="1"/>
    <col min="16" max="16" width="8.85546875" style="1" customWidth="1"/>
    <col min="17" max="16384" width="9.140625" style="1"/>
  </cols>
  <sheetData>
    <row r="1" spans="2:16" s="17" customFormat="1" x14ac:dyDescent="0.25">
      <c r="B1" s="27" t="str">
        <f>IF(G20=0,"",IF(G20=100,"","Tähelepanu! Tabel 1. Projekti maksumus ja tulud allikate lõikes (EUR), osakaalude summa ei moodusta 100%"))</f>
        <v/>
      </c>
    </row>
    <row r="2" spans="2:16" s="17" customFormat="1" x14ac:dyDescent="0.25">
      <c r="B2" s="27" t="str">
        <f>IF(D20=D33,"","Tähelepanu! Tabel 1. Projekti maksumus ja tulud allikate lõikes (EUR). Projekti tegelikud tulud kokku ei ole võrdne projekti tegelike kuludega.")</f>
        <v/>
      </c>
    </row>
    <row r="3" spans="2:16" s="17" customFormat="1" x14ac:dyDescent="0.25">
      <c r="B3" s="27"/>
      <c r="E3" s="30"/>
    </row>
    <row r="4" spans="2:16" x14ac:dyDescent="0.25">
      <c r="B4" s="3" t="s">
        <v>0</v>
      </c>
    </row>
    <row r="5" spans="2:16" s="25" customFormat="1" x14ac:dyDescent="0.25">
      <c r="B5" s="152" t="s">
        <v>134</v>
      </c>
      <c r="C5" s="152"/>
    </row>
    <row r="6" spans="2:16" s="25" customFormat="1" x14ac:dyDescent="0.25">
      <c r="B6" s="111" t="s">
        <v>142</v>
      </c>
      <c r="C6" s="111"/>
    </row>
    <row r="7" spans="2:16" s="25" customFormat="1" x14ac:dyDescent="0.25">
      <c r="B7" s="152" t="s">
        <v>135</v>
      </c>
      <c r="C7" s="152"/>
    </row>
    <row r="8" spans="2:16" s="25" customFormat="1" x14ac:dyDescent="0.25">
      <c r="B8" s="152" t="s">
        <v>143</v>
      </c>
      <c r="C8" s="152"/>
    </row>
    <row r="9" spans="2:16" s="25" customFormat="1" x14ac:dyDescent="0.25">
      <c r="B9" s="152" t="s">
        <v>1</v>
      </c>
      <c r="C9" s="152"/>
      <c r="D9" s="29"/>
      <c r="E9" s="29"/>
      <c r="F9" s="29"/>
      <c r="G9" s="29"/>
      <c r="H9" s="29"/>
      <c r="I9" s="29"/>
      <c r="J9" s="29"/>
      <c r="K9" s="29"/>
      <c r="L9" s="29"/>
      <c r="M9" s="29"/>
      <c r="N9" s="29"/>
      <c r="O9" s="29"/>
      <c r="P9" s="29"/>
    </row>
    <row r="10" spans="2:16" x14ac:dyDescent="0.25">
      <c r="B10" s="153"/>
      <c r="C10" s="153"/>
      <c r="D10" s="7"/>
      <c r="E10" s="6"/>
      <c r="F10" s="6"/>
      <c r="G10" s="6"/>
      <c r="H10" s="6"/>
      <c r="I10" s="6"/>
      <c r="J10" s="6"/>
      <c r="K10" s="6"/>
      <c r="L10" s="6"/>
      <c r="M10" s="6"/>
      <c r="N10" s="6"/>
      <c r="O10" s="6"/>
      <c r="P10" s="6"/>
    </row>
    <row r="11" spans="2:16" x14ac:dyDescent="0.25">
      <c r="I11" s="6"/>
      <c r="J11" s="6"/>
      <c r="K11" s="6"/>
      <c r="L11" s="6"/>
      <c r="M11" s="6"/>
      <c r="N11" s="6"/>
      <c r="O11" s="6"/>
      <c r="P11" s="6"/>
    </row>
    <row r="13" spans="2:16" x14ac:dyDescent="0.25">
      <c r="B13" s="150" t="s">
        <v>116</v>
      </c>
      <c r="C13" s="151"/>
      <c r="D13" s="20"/>
      <c r="E13" s="20"/>
    </row>
    <row r="14" spans="2:16" ht="47.25" x14ac:dyDescent="0.25">
      <c r="B14" s="32" t="s">
        <v>12</v>
      </c>
      <c r="C14" s="33" t="s">
        <v>57</v>
      </c>
      <c r="D14" s="103" t="s">
        <v>59</v>
      </c>
      <c r="E14" s="33" t="s">
        <v>58</v>
      </c>
      <c r="F14" s="34" t="s">
        <v>58</v>
      </c>
      <c r="G14" s="21" t="s">
        <v>49</v>
      </c>
    </row>
    <row r="15" spans="2:16" ht="15.6" x14ac:dyDescent="0.3">
      <c r="B15" s="36" t="s">
        <v>105</v>
      </c>
      <c r="C15" s="58">
        <f>Eelarve!C13</f>
        <v>216000</v>
      </c>
      <c r="D15" s="58">
        <f>E15+F15</f>
        <v>0</v>
      </c>
      <c r="E15" s="58">
        <v>0</v>
      </c>
      <c r="F15" s="58">
        <v>0</v>
      </c>
      <c r="G15" s="59">
        <f>Eelarve!D13</f>
        <v>75</v>
      </c>
    </row>
    <row r="16" spans="2:16" ht="15.6" x14ac:dyDescent="0.3">
      <c r="B16" s="36" t="s">
        <v>106</v>
      </c>
      <c r="C16" s="58">
        <f>Eelarve!C14</f>
        <v>72000</v>
      </c>
      <c r="D16" s="58">
        <f t="shared" ref="D16:D19" si="0">E16+F16</f>
        <v>0</v>
      </c>
      <c r="E16" s="58">
        <v>0</v>
      </c>
      <c r="F16" s="58">
        <v>0</v>
      </c>
      <c r="G16" s="59">
        <f>Eelarve!D14</f>
        <v>25</v>
      </c>
      <c r="I16" s="6"/>
    </row>
    <row r="17" spans="1:11" s="17" customFormat="1" ht="15.6" x14ac:dyDescent="0.3">
      <c r="B17" s="36" t="s">
        <v>151</v>
      </c>
      <c r="C17" s="58">
        <f>Eelarve!C15</f>
        <v>0</v>
      </c>
      <c r="D17" s="58">
        <f t="shared" si="0"/>
        <v>0</v>
      </c>
      <c r="E17" s="58">
        <v>0</v>
      </c>
      <c r="F17" s="58">
        <v>0</v>
      </c>
      <c r="G17" s="59">
        <f>Eelarve!D15</f>
        <v>0</v>
      </c>
      <c r="I17" s="6"/>
    </row>
    <row r="18" spans="1:11" ht="15.6" x14ac:dyDescent="0.3">
      <c r="B18" s="36" t="s">
        <v>107</v>
      </c>
      <c r="C18" s="58">
        <f>Eelarve!C16</f>
        <v>0</v>
      </c>
      <c r="D18" s="58">
        <f t="shared" si="0"/>
        <v>0</v>
      </c>
      <c r="E18" s="58">
        <v>0</v>
      </c>
      <c r="F18" s="58">
        <v>0</v>
      </c>
      <c r="G18" s="59">
        <f>Eelarve!D16</f>
        <v>0</v>
      </c>
    </row>
    <row r="19" spans="1:11" s="17" customFormat="1" ht="31.5" x14ac:dyDescent="0.25">
      <c r="B19" s="87" t="s">
        <v>108</v>
      </c>
      <c r="C19" s="58">
        <f>Eelarve!C17</f>
        <v>0</v>
      </c>
      <c r="D19" s="58">
        <f t="shared" si="0"/>
        <v>0</v>
      </c>
      <c r="E19" s="58">
        <v>0</v>
      </c>
      <c r="F19" s="58">
        <v>0</v>
      </c>
      <c r="G19" s="59">
        <f>Eelarve!D17</f>
        <v>0</v>
      </c>
    </row>
    <row r="20" spans="1:11" ht="31.15" x14ac:dyDescent="0.3">
      <c r="B20" s="106" t="s">
        <v>51</v>
      </c>
      <c r="C20" s="42">
        <f>SUM(C15:C19)</f>
        <v>288000</v>
      </c>
      <c r="D20" s="42">
        <f>SUM(D15:D19)</f>
        <v>0</v>
      </c>
      <c r="E20" s="42">
        <f>SUM(E15:E19)</f>
        <v>0</v>
      </c>
      <c r="F20" s="42">
        <f>SUM(F15:F19)</f>
        <v>0</v>
      </c>
      <c r="G20" s="22">
        <f>SUM(G15:G19)</f>
        <v>100</v>
      </c>
    </row>
    <row r="21" spans="1:11" ht="15.6" x14ac:dyDescent="0.3">
      <c r="B21" s="1" t="s">
        <v>117</v>
      </c>
    </row>
    <row r="23" spans="1:11" s="17" customFormat="1" ht="16.149999999999999" x14ac:dyDescent="0.35">
      <c r="B23" s="8" t="s">
        <v>118</v>
      </c>
      <c r="C23" s="1"/>
      <c r="D23" s="7"/>
      <c r="E23" s="6"/>
      <c r="F23" s="6"/>
      <c r="G23" s="6"/>
      <c r="H23" s="6"/>
    </row>
    <row r="24" spans="1:11" ht="78.75" customHeight="1" x14ac:dyDescent="0.25">
      <c r="B24" s="104" t="s">
        <v>3</v>
      </c>
      <c r="C24" s="85" t="s">
        <v>10</v>
      </c>
      <c r="D24" s="85" t="s">
        <v>119</v>
      </c>
      <c r="E24" s="85" t="s">
        <v>38</v>
      </c>
      <c r="F24" s="85" t="s">
        <v>38</v>
      </c>
      <c r="G24" s="26" t="s">
        <v>4</v>
      </c>
    </row>
    <row r="25" spans="1:11" s="12" customFormat="1" x14ac:dyDescent="0.25">
      <c r="A25" s="17"/>
      <c r="B25" s="9" t="s">
        <v>69</v>
      </c>
      <c r="C25" s="66">
        <f>Eelarve!D22</f>
        <v>0</v>
      </c>
      <c r="D25" s="66">
        <f>SUM(E25:F25)</f>
        <v>0</v>
      </c>
      <c r="E25" s="66">
        <f>'1. Tööjõukulud'!I28</f>
        <v>0</v>
      </c>
      <c r="F25" s="66">
        <f>'1. Tööjõukulud'!I47</f>
        <v>0</v>
      </c>
      <c r="G25" s="66">
        <f t="shared" ref="G25:G33" si="1">IFERROR(ROUND(D25/C25*100,2),0)</f>
        <v>0</v>
      </c>
      <c r="K25"/>
    </row>
    <row r="26" spans="1:11" x14ac:dyDescent="0.25">
      <c r="B26" s="9" t="s">
        <v>129</v>
      </c>
      <c r="C26" s="66">
        <f>Eelarve!D23</f>
        <v>0</v>
      </c>
      <c r="D26" s="66">
        <f>SUM(E26,F26)</f>
        <v>0</v>
      </c>
      <c r="E26" s="66">
        <f>'2. Lähetuskulud'!I23</f>
        <v>0</v>
      </c>
      <c r="F26" s="66">
        <f>'2. Lähetuskulud'!I41</f>
        <v>0</v>
      </c>
      <c r="G26" s="66">
        <f t="shared" si="1"/>
        <v>0</v>
      </c>
      <c r="K26"/>
    </row>
    <row r="27" spans="1:11" ht="31.5" x14ac:dyDescent="0.25">
      <c r="B27" s="10" t="s">
        <v>120</v>
      </c>
      <c r="C27" s="66">
        <f>Eelarve!D24</f>
        <v>100</v>
      </c>
      <c r="D27" s="66">
        <f t="shared" ref="D27:D29" si="2">SUM(E27,F27)</f>
        <v>0</v>
      </c>
      <c r="E27" s="66">
        <f>' 3. EL avalikustamise kulud'!I23</f>
        <v>0</v>
      </c>
      <c r="F27" s="66">
        <f>' 3. EL avalikustamise kulud'!I41</f>
        <v>0</v>
      </c>
      <c r="G27" s="66">
        <f t="shared" si="1"/>
        <v>0</v>
      </c>
    </row>
    <row r="28" spans="1:11" s="17" customFormat="1" ht="31.5" x14ac:dyDescent="0.25">
      <c r="B28" s="10" t="s">
        <v>121</v>
      </c>
      <c r="C28" s="66">
        <f>Eelarve!D25</f>
        <v>287900</v>
      </c>
      <c r="D28" s="66">
        <f>SUM(E28,F28)</f>
        <v>0</v>
      </c>
      <c r="E28" s="66">
        <f>'4. Seadmed, varust, IKT'!I23</f>
        <v>0</v>
      </c>
      <c r="F28" s="66">
        <f>'4. Seadmed, varust, IKT'!I41</f>
        <v>0</v>
      </c>
      <c r="G28" s="66">
        <f t="shared" si="1"/>
        <v>0</v>
      </c>
    </row>
    <row r="29" spans="1:11" s="17" customFormat="1" x14ac:dyDescent="0.25">
      <c r="B29" s="10" t="s">
        <v>109</v>
      </c>
      <c r="C29" s="66">
        <f>Eelarve!D26</f>
        <v>0</v>
      </c>
      <c r="D29" s="66">
        <f t="shared" si="2"/>
        <v>0</v>
      </c>
      <c r="E29" s="66">
        <f>'5. Kinnisvara'!I23</f>
        <v>0</v>
      </c>
      <c r="F29" s="66">
        <f>'5. Kinnisvara'!I41</f>
        <v>0</v>
      </c>
      <c r="G29" s="66">
        <f t="shared" si="1"/>
        <v>0</v>
      </c>
    </row>
    <row r="30" spans="1:11" s="17" customFormat="1" x14ac:dyDescent="0.25">
      <c r="B30" s="10" t="s">
        <v>110</v>
      </c>
      <c r="C30" s="66">
        <f>Eelarve!D27</f>
        <v>0</v>
      </c>
      <c r="D30" s="66">
        <f>SUM(E30:F30)</f>
        <v>0</v>
      </c>
      <c r="E30" s="66">
        <v>0</v>
      </c>
      <c r="F30" s="66">
        <f>'6. Muud otsesed kulud'!I41</f>
        <v>0</v>
      </c>
      <c r="G30" s="66">
        <f t="shared" si="1"/>
        <v>0</v>
      </c>
    </row>
    <row r="31" spans="1:11" x14ac:dyDescent="0.25">
      <c r="B31" s="11" t="s">
        <v>37</v>
      </c>
      <c r="C31" s="67">
        <f>SUM(C25:C30)</f>
        <v>288000</v>
      </c>
      <c r="D31" s="67">
        <f>SUM(D25:D30)</f>
        <v>0</v>
      </c>
      <c r="E31" s="67">
        <f t="shared" ref="E31:F31" si="3">SUM(E25:E30)</f>
        <v>0</v>
      </c>
      <c r="F31" s="67">
        <f t="shared" si="3"/>
        <v>0</v>
      </c>
      <c r="G31" s="67">
        <f>IFERROR(ROUND(D31/C31*100,2),0)</f>
        <v>0</v>
      </c>
    </row>
    <row r="32" spans="1:11" x14ac:dyDescent="0.25">
      <c r="B32" s="11" t="s">
        <v>11</v>
      </c>
      <c r="C32" s="67">
        <f>Eelarve!D29</f>
        <v>0</v>
      </c>
      <c r="D32" s="67">
        <f>SUM(E32,F32)</f>
        <v>0</v>
      </c>
      <c r="E32" s="68">
        <v>0</v>
      </c>
      <c r="F32" s="68">
        <v>0</v>
      </c>
      <c r="G32" s="67">
        <f t="shared" si="1"/>
        <v>0</v>
      </c>
    </row>
    <row r="33" spans="2:7" x14ac:dyDescent="0.25">
      <c r="B33" s="9" t="s">
        <v>9</v>
      </c>
      <c r="C33" s="66">
        <f>SUM(C31:C32)</f>
        <v>288000</v>
      </c>
      <c r="D33" s="66">
        <f>SUM(D31:D32)</f>
        <v>0</v>
      </c>
      <c r="E33" s="66">
        <f t="shared" ref="E33:F33" si="4">SUM(E31:E32)</f>
        <v>0</v>
      </c>
      <c r="F33" s="66">
        <f t="shared" si="4"/>
        <v>0</v>
      </c>
      <c r="G33" s="66">
        <f t="shared" si="1"/>
        <v>0</v>
      </c>
    </row>
    <row r="34" spans="2:7" x14ac:dyDescent="0.25">
      <c r="B34" s="17" t="s">
        <v>117</v>
      </c>
      <c r="C34"/>
      <c r="D34"/>
      <c r="E34"/>
      <c r="G34" s="69"/>
    </row>
    <row r="35" spans="2:7" ht="16.5" customHeight="1" x14ac:dyDescent="0.25">
      <c r="B35" s="17"/>
      <c r="C35" s="17"/>
      <c r="D35" s="17"/>
    </row>
    <row r="36" spans="2:7" s="17" customFormat="1" x14ac:dyDescent="0.25">
      <c r="B36" s="14" t="s">
        <v>115</v>
      </c>
      <c r="C36" s="16"/>
      <c r="D36" s="13"/>
    </row>
    <row r="37" spans="2:7" s="17" customFormat="1" ht="47.25" x14ac:dyDescent="0.25">
      <c r="B37" s="15"/>
      <c r="C37" s="55" t="s">
        <v>68</v>
      </c>
      <c r="D37" s="54" t="s">
        <v>67</v>
      </c>
      <c r="E37" s="18" t="s">
        <v>38</v>
      </c>
      <c r="F37" s="5" t="s">
        <v>38</v>
      </c>
    </row>
    <row r="38" spans="2:7" s="17" customFormat="1" ht="31.5" x14ac:dyDescent="0.25">
      <c r="B38" s="87" t="s">
        <v>86</v>
      </c>
      <c r="C38" s="70">
        <f>Eelarve!C34</f>
        <v>0</v>
      </c>
      <c r="D38" s="71">
        <f>E38+F38</f>
        <v>0</v>
      </c>
      <c r="E38" s="62">
        <v>0</v>
      </c>
      <c r="F38" s="62">
        <v>0</v>
      </c>
    </row>
    <row r="39" spans="2:7" s="17" customFormat="1" ht="31.5" x14ac:dyDescent="0.25">
      <c r="B39" s="87" t="s">
        <v>111</v>
      </c>
      <c r="C39" s="70">
        <f>Eelarve!C35</f>
        <v>0</v>
      </c>
      <c r="D39" s="71">
        <f t="shared" ref="D39:D58" si="5">E39+F39</f>
        <v>0</v>
      </c>
      <c r="E39" s="62">
        <v>0</v>
      </c>
      <c r="F39" s="62">
        <v>0</v>
      </c>
    </row>
    <row r="40" spans="2:7" s="17" customFormat="1" ht="31.5" x14ac:dyDescent="0.25">
      <c r="B40" s="87" t="s">
        <v>87</v>
      </c>
      <c r="C40" s="70">
        <f>Eelarve!C36</f>
        <v>0</v>
      </c>
      <c r="D40" s="71">
        <f t="shared" si="5"/>
        <v>0</v>
      </c>
      <c r="E40" s="62">
        <v>0</v>
      </c>
      <c r="F40" s="62">
        <v>0</v>
      </c>
    </row>
    <row r="41" spans="2:7" s="17" customFormat="1" x14ac:dyDescent="0.25">
      <c r="B41" s="87" t="s">
        <v>88</v>
      </c>
      <c r="C41" s="70">
        <f>Eelarve!C37</f>
        <v>0</v>
      </c>
      <c r="D41" s="71">
        <f t="shared" si="5"/>
        <v>0</v>
      </c>
      <c r="E41" s="62">
        <v>0</v>
      </c>
      <c r="F41" s="62">
        <v>0</v>
      </c>
    </row>
    <row r="42" spans="2:7" s="17" customFormat="1" x14ac:dyDescent="0.25">
      <c r="B42" s="87" t="s">
        <v>89</v>
      </c>
      <c r="C42" s="70">
        <f>Eelarve!C38</f>
        <v>0</v>
      </c>
      <c r="D42" s="71">
        <f t="shared" si="5"/>
        <v>0</v>
      </c>
      <c r="E42" s="62">
        <v>0</v>
      </c>
      <c r="F42" s="62">
        <v>0</v>
      </c>
    </row>
    <row r="43" spans="2:7" s="17" customFormat="1" x14ac:dyDescent="0.25">
      <c r="B43" s="87" t="s">
        <v>90</v>
      </c>
      <c r="C43" s="70">
        <f>Eelarve!C39</f>
        <v>0</v>
      </c>
      <c r="D43" s="71">
        <f t="shared" si="5"/>
        <v>0</v>
      </c>
      <c r="E43" s="62">
        <v>0</v>
      </c>
      <c r="F43" s="62">
        <v>0</v>
      </c>
    </row>
    <row r="44" spans="2:7" s="17" customFormat="1" x14ac:dyDescent="0.25">
      <c r="B44" s="87" t="s">
        <v>112</v>
      </c>
      <c r="C44" s="70">
        <f>Eelarve!C40</f>
        <v>0</v>
      </c>
      <c r="D44" s="71">
        <f t="shared" si="5"/>
        <v>0</v>
      </c>
      <c r="E44" s="62">
        <v>0</v>
      </c>
      <c r="F44" s="62">
        <v>0</v>
      </c>
    </row>
    <row r="45" spans="2:7" s="17" customFormat="1" x14ac:dyDescent="0.25">
      <c r="B45" s="87" t="s">
        <v>91</v>
      </c>
      <c r="C45" s="70">
        <f>Eelarve!C41</f>
        <v>0</v>
      </c>
      <c r="D45" s="71">
        <f t="shared" si="5"/>
        <v>0</v>
      </c>
      <c r="E45" s="62">
        <v>0</v>
      </c>
      <c r="F45" s="62">
        <v>0</v>
      </c>
    </row>
    <row r="46" spans="2:7" s="17" customFormat="1" x14ac:dyDescent="0.25">
      <c r="B46" s="87" t="s">
        <v>92</v>
      </c>
      <c r="C46" s="70">
        <f>Eelarve!C42</f>
        <v>0</v>
      </c>
      <c r="D46" s="71">
        <f t="shared" si="5"/>
        <v>0</v>
      </c>
      <c r="E46" s="62">
        <v>0</v>
      </c>
      <c r="F46" s="62">
        <v>0</v>
      </c>
    </row>
    <row r="47" spans="2:7" s="17" customFormat="1" ht="47.25" x14ac:dyDescent="0.25">
      <c r="B47" s="88" t="s">
        <v>93</v>
      </c>
      <c r="C47" s="70">
        <f>Eelarve!C43</f>
        <v>0</v>
      </c>
      <c r="D47" s="71">
        <f t="shared" si="5"/>
        <v>0</v>
      </c>
      <c r="E47" s="62">
        <v>0</v>
      </c>
      <c r="F47" s="62">
        <v>0</v>
      </c>
    </row>
    <row r="48" spans="2:7" s="17" customFormat="1" x14ac:dyDescent="0.25">
      <c r="B48" s="87" t="s">
        <v>94</v>
      </c>
      <c r="C48" s="70">
        <f>Eelarve!C44</f>
        <v>0</v>
      </c>
      <c r="D48" s="71">
        <f t="shared" si="5"/>
        <v>0</v>
      </c>
      <c r="E48" s="62">
        <v>0</v>
      </c>
      <c r="F48" s="62">
        <v>0</v>
      </c>
    </row>
    <row r="49" spans="2:7" s="17" customFormat="1" x14ac:dyDescent="0.25">
      <c r="B49" s="87" t="s">
        <v>95</v>
      </c>
      <c r="C49" s="70">
        <f>Eelarve!C45</f>
        <v>0</v>
      </c>
      <c r="D49" s="71">
        <f t="shared" si="5"/>
        <v>0</v>
      </c>
      <c r="E49" s="62">
        <v>0</v>
      </c>
      <c r="F49" s="62">
        <v>0</v>
      </c>
    </row>
    <row r="50" spans="2:7" s="17" customFormat="1" ht="31.5" x14ac:dyDescent="0.25">
      <c r="B50" s="87" t="s">
        <v>96</v>
      </c>
      <c r="C50" s="70">
        <f>Eelarve!C46</f>
        <v>0</v>
      </c>
      <c r="D50" s="71">
        <f t="shared" si="5"/>
        <v>0</v>
      </c>
      <c r="E50" s="62">
        <v>0</v>
      </c>
      <c r="F50" s="62">
        <v>0</v>
      </c>
    </row>
    <row r="51" spans="2:7" s="17" customFormat="1" ht="31.5" x14ac:dyDescent="0.25">
      <c r="B51" s="87" t="s">
        <v>97</v>
      </c>
      <c r="C51" s="70">
        <f>Eelarve!C47</f>
        <v>0</v>
      </c>
      <c r="D51" s="71">
        <f t="shared" si="5"/>
        <v>0</v>
      </c>
      <c r="E51" s="62">
        <v>0</v>
      </c>
      <c r="F51" s="62">
        <v>0</v>
      </c>
    </row>
    <row r="52" spans="2:7" s="17" customFormat="1" ht="31.5" x14ac:dyDescent="0.25">
      <c r="B52" s="87" t="s">
        <v>98</v>
      </c>
      <c r="C52" s="70">
        <f>Eelarve!C48</f>
        <v>288000</v>
      </c>
      <c r="D52" s="71">
        <f t="shared" si="5"/>
        <v>0</v>
      </c>
      <c r="E52" s="62">
        <v>0</v>
      </c>
      <c r="F52" s="62">
        <v>0</v>
      </c>
    </row>
    <row r="53" spans="2:7" s="17" customFormat="1" x14ac:dyDescent="0.25">
      <c r="B53" s="87" t="s">
        <v>99</v>
      </c>
      <c r="C53" s="70">
        <f>Eelarve!C49</f>
        <v>0</v>
      </c>
      <c r="D53" s="71">
        <f t="shared" si="5"/>
        <v>0</v>
      </c>
      <c r="E53" s="62">
        <v>0</v>
      </c>
      <c r="F53" s="62">
        <v>0</v>
      </c>
    </row>
    <row r="54" spans="2:7" s="17" customFormat="1" x14ac:dyDescent="0.25">
      <c r="B54" s="87" t="s">
        <v>100</v>
      </c>
      <c r="C54" s="70">
        <f>Eelarve!C50</f>
        <v>0</v>
      </c>
      <c r="D54" s="71">
        <f t="shared" si="5"/>
        <v>0</v>
      </c>
      <c r="E54" s="62">
        <v>0</v>
      </c>
      <c r="F54" s="62">
        <v>0</v>
      </c>
    </row>
    <row r="55" spans="2:7" s="17" customFormat="1" x14ac:dyDescent="0.25">
      <c r="B55" s="87" t="s">
        <v>101</v>
      </c>
      <c r="C55" s="70">
        <f>Eelarve!C51</f>
        <v>0</v>
      </c>
      <c r="D55" s="71">
        <f t="shared" si="5"/>
        <v>0</v>
      </c>
      <c r="E55" s="62">
        <v>0</v>
      </c>
      <c r="F55" s="62">
        <v>0</v>
      </c>
    </row>
    <row r="56" spans="2:7" s="17" customFormat="1" x14ac:dyDescent="0.25">
      <c r="B56" s="87" t="s">
        <v>102</v>
      </c>
      <c r="C56" s="70">
        <f>Eelarve!C52</f>
        <v>0</v>
      </c>
      <c r="D56" s="71">
        <f t="shared" si="5"/>
        <v>0</v>
      </c>
      <c r="E56" s="62">
        <v>0</v>
      </c>
      <c r="F56" s="62">
        <v>0</v>
      </c>
    </row>
    <row r="57" spans="2:7" s="17" customFormat="1" ht="31.5" x14ac:dyDescent="0.25">
      <c r="B57" s="87" t="s">
        <v>103</v>
      </c>
      <c r="C57" s="70">
        <f>Eelarve!C53</f>
        <v>0</v>
      </c>
      <c r="D57" s="71">
        <f t="shared" si="5"/>
        <v>0</v>
      </c>
      <c r="E57" s="62">
        <v>0</v>
      </c>
      <c r="F57" s="62">
        <v>0</v>
      </c>
    </row>
    <row r="58" spans="2:7" s="17" customFormat="1" ht="31.5" x14ac:dyDescent="0.25">
      <c r="B58" s="87" t="s">
        <v>104</v>
      </c>
      <c r="C58" s="70">
        <f>Eelarve!C54</f>
        <v>0</v>
      </c>
      <c r="D58" s="71">
        <f t="shared" si="5"/>
        <v>0</v>
      </c>
      <c r="E58" s="62">
        <v>0</v>
      </c>
      <c r="F58" s="62">
        <v>0</v>
      </c>
    </row>
    <row r="59" spans="2:7" x14ac:dyDescent="0.25">
      <c r="B59" s="9" t="s">
        <v>16</v>
      </c>
      <c r="C59" s="72">
        <f>SUM(C57:C58)</f>
        <v>0</v>
      </c>
      <c r="D59" s="66">
        <f>SUM(D57:D58)</f>
        <v>0</v>
      </c>
      <c r="E59" s="66">
        <f>SUM(E57:E58)</f>
        <v>0</v>
      </c>
      <c r="F59" s="66">
        <f>SUM(F57:F58)</f>
        <v>0</v>
      </c>
    </row>
    <row r="60" spans="2:7" s="17" customFormat="1" x14ac:dyDescent="0.25">
      <c r="B60" s="77"/>
      <c r="C60" s="78"/>
      <c r="D60" s="79"/>
      <c r="E60" s="79"/>
      <c r="F60" s="79"/>
    </row>
    <row r="61" spans="2:7" x14ac:dyDescent="0.25">
      <c r="B61" s="16" t="s">
        <v>55</v>
      </c>
    </row>
    <row r="62" spans="2:7" ht="31.5" x14ac:dyDescent="0.25">
      <c r="B62" s="105" t="s">
        <v>74</v>
      </c>
      <c r="C62" s="56" t="s">
        <v>73</v>
      </c>
      <c r="D62" s="56" t="s">
        <v>40</v>
      </c>
      <c r="F62"/>
      <c r="G62"/>
    </row>
    <row r="63" spans="2:7" ht="68.25" customHeight="1" x14ac:dyDescent="0.25">
      <c r="B63" s="2" t="s">
        <v>17</v>
      </c>
      <c r="C63" s="57"/>
      <c r="D63" s="28"/>
      <c r="F63"/>
      <c r="G63"/>
    </row>
    <row r="64" spans="2:7" ht="31.5" x14ac:dyDescent="0.25">
      <c r="B64" s="2" t="s">
        <v>18</v>
      </c>
      <c r="C64" s="57"/>
      <c r="D64" s="28"/>
      <c r="F64"/>
      <c r="G64"/>
    </row>
    <row r="65" spans="2:7" ht="63" customHeight="1" x14ac:dyDescent="0.25">
      <c r="B65" s="2" t="s">
        <v>19</v>
      </c>
      <c r="C65" s="57"/>
      <c r="D65" s="28"/>
      <c r="F65"/>
      <c r="G65"/>
    </row>
    <row r="66" spans="2:7" ht="63" x14ac:dyDescent="0.25">
      <c r="B66" s="2" t="s">
        <v>20</v>
      </c>
      <c r="C66" s="57"/>
      <c r="D66" s="28"/>
      <c r="F66"/>
      <c r="G66"/>
    </row>
  </sheetData>
  <sheetProtection selectLockedCells="1"/>
  <dataConsolidate/>
  <mergeCells count="6">
    <mergeCell ref="B13:C13"/>
    <mergeCell ref="B5:C5"/>
    <mergeCell ref="B7:C7"/>
    <mergeCell ref="B8:C8"/>
    <mergeCell ref="B9:C9"/>
    <mergeCell ref="B10:C10"/>
  </mergeCells>
  <conditionalFormatting sqref="D25">
    <cfRule type="colorScale" priority="70">
      <colorScale>
        <cfvo type="num" val="0"/>
        <cfvo type="num" val="&quot;C11*1,1&quot;"/>
        <color rgb="FFFF7128"/>
        <color theme="5"/>
      </colorScale>
    </cfRule>
    <cfRule type="cellIs" dxfId="36" priority="72" stopIfTrue="1" operator="greaterThan">
      <formula>"C11*110%"</formula>
    </cfRule>
    <cfRule type="cellIs" dxfId="35" priority="73" stopIfTrue="1" operator="greaterThan">
      <formula>C25*1.1</formula>
    </cfRule>
    <cfRule type="cellIs" dxfId="34" priority="74" stopIfTrue="1" operator="greaterThan">
      <formula>C25*1.1</formula>
    </cfRule>
    <cfRule type="cellIs" dxfId="33" priority="75" stopIfTrue="1" operator="greaterThan">
      <formula>"F11*1,1"</formula>
    </cfRule>
  </conditionalFormatting>
  <conditionalFormatting sqref="G20">
    <cfRule type="cellIs" dxfId="32" priority="38" operator="equal">
      <formula>0</formula>
    </cfRule>
    <cfRule type="cellIs" dxfId="31" priority="56" operator="lessThan">
      <formula>100</formula>
    </cfRule>
    <cfRule type="cellIs" dxfId="30" priority="57" operator="greaterThan">
      <formula>100</formula>
    </cfRule>
  </conditionalFormatting>
  <conditionalFormatting sqref="F59:F60">
    <cfRule type="cellIs" dxfId="29" priority="49" operator="equal">
      <formula>0</formula>
    </cfRule>
    <cfRule type="cellIs" dxfId="28" priority="50" operator="notEqual">
      <formula>$F$33</formula>
    </cfRule>
  </conditionalFormatting>
  <conditionalFormatting sqref="G25">
    <cfRule type="cellIs" dxfId="27" priority="48" operator="greaterThan">
      <formula>110</formula>
    </cfRule>
  </conditionalFormatting>
  <conditionalFormatting sqref="G33">
    <cfRule type="cellIs" dxfId="26" priority="42" operator="greaterThan">
      <formula>100</formula>
    </cfRule>
  </conditionalFormatting>
  <conditionalFormatting sqref="G31">
    <cfRule type="cellIs" dxfId="25" priority="40" operator="greaterThan">
      <formula>100</formula>
    </cfRule>
  </conditionalFormatting>
  <conditionalFormatting sqref="G32">
    <cfRule type="cellIs" dxfId="24" priority="39" operator="greaterThan">
      <formula>100</formula>
    </cfRule>
  </conditionalFormatting>
  <conditionalFormatting sqref="G26">
    <cfRule type="cellIs" dxfId="23" priority="37" operator="greaterThan">
      <formula>110</formula>
    </cfRule>
  </conditionalFormatting>
  <conditionalFormatting sqref="G27:G30">
    <cfRule type="cellIs" dxfId="22" priority="35" operator="greaterThan">
      <formula>110</formula>
    </cfRule>
  </conditionalFormatting>
  <conditionalFormatting sqref="D26">
    <cfRule type="colorScale" priority="30">
      <colorScale>
        <cfvo type="num" val="0"/>
        <cfvo type="num" val="&quot;C11*1,1&quot;"/>
        <color rgb="FFFF7128"/>
        <color theme="5"/>
      </colorScale>
    </cfRule>
    <cfRule type="cellIs" dxfId="21" priority="31" stopIfTrue="1" operator="greaterThan">
      <formula>"C11*110%"</formula>
    </cfRule>
    <cfRule type="cellIs" dxfId="20" priority="32" stopIfTrue="1" operator="greaterThan">
      <formula>C26*1.1</formula>
    </cfRule>
    <cfRule type="cellIs" dxfId="19" priority="33" stopIfTrue="1" operator="greaterThan">
      <formula>C26*1.1</formula>
    </cfRule>
    <cfRule type="cellIs" dxfId="18" priority="34" stopIfTrue="1" operator="greaterThan">
      <formula>"F11*1,1"</formula>
    </cfRule>
  </conditionalFormatting>
  <conditionalFormatting sqref="D27:D30">
    <cfRule type="colorScale" priority="20">
      <colorScale>
        <cfvo type="num" val="0"/>
        <cfvo type="num" val="&quot;C11*1,1&quot;"/>
        <color rgb="FFFF7128"/>
        <color theme="5"/>
      </colorScale>
    </cfRule>
    <cfRule type="cellIs" dxfId="17" priority="21" stopIfTrue="1" operator="greaterThan">
      <formula>"C11*110%"</formula>
    </cfRule>
    <cfRule type="cellIs" dxfId="16" priority="22" stopIfTrue="1" operator="greaterThan">
      <formula>C27*1.1</formula>
    </cfRule>
    <cfRule type="cellIs" dxfId="15" priority="23" stopIfTrue="1" operator="greaterThan">
      <formula>C27*1.1</formula>
    </cfRule>
    <cfRule type="cellIs" dxfId="14" priority="24" stopIfTrue="1" operator="greaterThan">
      <formula>"F11*1,1"</formula>
    </cfRule>
  </conditionalFormatting>
  <conditionalFormatting sqref="D31:F31">
    <cfRule type="colorScale" priority="15">
      <colorScale>
        <cfvo type="num" val="0"/>
        <cfvo type="num" val="&quot;C11*1,1&quot;"/>
        <color rgb="FFFF7128"/>
        <color theme="5"/>
      </colorScale>
    </cfRule>
    <cfRule type="cellIs" dxfId="13" priority="16" stopIfTrue="1" operator="greaterThan">
      <formula>"C11*110%"</formula>
    </cfRule>
    <cfRule type="cellIs" dxfId="12" priority="17" stopIfTrue="1" operator="greaterThan">
      <formula>C31*1.1</formula>
    </cfRule>
    <cfRule type="cellIs" dxfId="11" priority="18" stopIfTrue="1" operator="greaterThan">
      <formula>C31*1.1</formula>
    </cfRule>
    <cfRule type="cellIs" dxfId="10" priority="19" stopIfTrue="1" operator="greaterThan">
      <formula>"F11*1,1"</formula>
    </cfRule>
  </conditionalFormatting>
  <conditionalFormatting sqref="D32">
    <cfRule type="colorScale" priority="10">
      <colorScale>
        <cfvo type="num" val="0"/>
        <cfvo type="num" val="&quot;C11*1,1&quot;"/>
        <color rgb="FFFF7128"/>
        <color theme="5"/>
      </colorScale>
    </cfRule>
    <cfRule type="cellIs" dxfId="9" priority="11" stopIfTrue="1" operator="greaterThan">
      <formula>"C11*110%"</formula>
    </cfRule>
    <cfRule type="cellIs" dxfId="8" priority="12" stopIfTrue="1" operator="greaterThan">
      <formula>C32*1.1</formula>
    </cfRule>
    <cfRule type="cellIs" dxfId="7" priority="13" stopIfTrue="1" operator="greaterThan">
      <formula>C32*1.1</formula>
    </cfRule>
    <cfRule type="cellIs" dxfId="6" priority="14" stopIfTrue="1" operator="greaterThan">
      <formula>"F11*1,1"</formula>
    </cfRule>
  </conditionalFormatting>
  <conditionalFormatting sqref="D33">
    <cfRule type="colorScale" priority="5">
      <colorScale>
        <cfvo type="num" val="0"/>
        <cfvo type="num" val="&quot;C11*1,1&quot;"/>
        <color rgb="FFFF7128"/>
        <color theme="5"/>
      </colorScale>
    </cfRule>
    <cfRule type="cellIs" dxfId="5" priority="6" stopIfTrue="1" operator="greaterThan">
      <formula>"C11*110%"</formula>
    </cfRule>
    <cfRule type="cellIs" dxfId="4" priority="7" stopIfTrue="1" operator="greaterThan">
      <formula>C33*1.1</formula>
    </cfRule>
    <cfRule type="cellIs" dxfId="3" priority="8" stopIfTrue="1" operator="greaterThan">
      <formula>C33*1.1</formula>
    </cfRule>
    <cfRule type="cellIs" dxfId="2" priority="9" stopIfTrue="1" operator="greaterThan">
      <formula>"F11*1,1"</formula>
    </cfRule>
  </conditionalFormatting>
  <conditionalFormatting sqref="E59:E60">
    <cfRule type="cellIs" dxfId="1" priority="78" operator="equal">
      <formula>0</formula>
    </cfRule>
    <cfRule type="cellIs" dxfId="0" priority="79" operator="notEqual">
      <formula>$E$33</formula>
    </cfRule>
  </conditionalFormatting>
  <dataValidations xWindow="557" yWindow="551" count="11">
    <dataValidation type="decimal" operator="lessThanOrEqual" showInputMessage="1" showErrorMessage="1" error="Kaudsed kulud tohivad otsestest kuludest moodustada kuni 7%." promptTitle="Tähelepanu!" prompt="Kaudsed kulud moodustavad otsestest kuludest kuni 2,5%." sqref="D32">
      <formula1>#REF!*0.07</formula1>
    </dataValidation>
    <dataValidation type="decimal" errorStyle="warning" operator="lessThanOrEqual" allowBlank="1" showInputMessage="1" showErrorMessage="1" errorTitle="Tähelepanu!" error="Kaudsed kulud tohivad otsestest kuludest moodustada kuni 7%." promptTitle="Tähelepanu!" prompt="Kaudsed kulud moodustavad otsestest kuludest kuni 2,5%." sqref="E32:F32">
      <formula1>E31*0.07</formula1>
    </dataValidation>
    <dataValidation type="decimal" operator="equal" allowBlank="1" showInputMessage="1" showErrorMessage="1" sqref="C20">
      <formula1>D87</formula1>
    </dataValidation>
    <dataValidation type="decimal" operator="equal" allowBlank="1" showInputMessage="1" showErrorMessage="1" errorTitle="Tähelepanu!" error="Tervik peab olema 100%" promptTitle="Tähelepanu!" prompt="Osakaalude summa peab olema 100%" sqref="G20">
      <formula1>100</formula1>
    </dataValidation>
    <dataValidation type="decimal" allowBlank="1" showInputMessage="1" showErrorMessage="1" errorTitle="Tähelepanu!" error="AMIF toetuse osakaal ei saa olla suurem kui 75%" promptTitle="Tähelepanu!" prompt="ISF toetuse osakaal ei saa olla suurem kui 75%" sqref="G15">
      <formula1>0</formula1>
      <formula2>75</formula2>
    </dataValidation>
    <dataValidation operator="equal" allowBlank="1" showErrorMessage="1" promptTitle="Tähelepanu!" prompt="AMIF tulu peab võrduma AMIF kuluga." sqref="B14"/>
    <dataValidation type="decimal" errorStyle="warning" operator="equal" allowBlank="1" showInputMessage="1" showErrorMessage="1" errorTitle="Tähelepanu!" error="Aruandlusperioodi meetmete kogukulu peab olema võrdne projekti aruandlusperioodi kogukuludega." promptTitle="Tähelepanu!" prompt="Aruandlusperioodi kogukulu peab olema võrdne projekti aruandlusperioodi kogukuludega." sqref="E59">
      <formula1>#REF!</formula1>
    </dataValidation>
    <dataValidation allowBlank="1" showInputMessage="1" showErrorMessage="1" promptTitle="Tähelepanu!" prompt="Kulud meetmete lõikes kokku peab olema võrdne projekti kulud kokku." sqref="D60"/>
    <dataValidation type="list" allowBlank="1" showInputMessage="1" showErrorMessage="1" errorTitle="Tähelepanu!" error="Vali sobiv vastus" promptTitle="Tähelepanu!" prompt="Vali sobiv vastus" sqref="C63:C66">
      <formula1>Kinnituskiri</formula1>
    </dataValidation>
    <dataValidation allowBlank="1" showInputMessage="1" showErrorMessage="1" promptTitle="Tähelepanu!" prompt="Kulud programmis esitatud riiklike prioriteetide lõikes peavad võrduma projekti kogukuludega." sqref="D59"/>
    <dataValidation allowBlank="1" showInputMessage="1" showErrorMessage="1" promptTitle="Tähelepanu!" prompt="Aruandlusperioodi kogukulu peab olema võrdne projekti aruandlusperioodi kogukuludega." sqref="F59"/>
  </dataValidations>
  <pageMargins left="0.7" right="0.7" top="0.75" bottom="0.75" header="0.3" footer="0.3"/>
  <pageSetup paperSize="9" scale="63" fitToHeight="0" orientation="portrait" verticalDpi="0" r:id="rId1"/>
  <drawing r:id="rId2"/>
  <extLst>
    <ext xmlns:x14="http://schemas.microsoft.com/office/spreadsheetml/2009/9/main" uri="{CCE6A557-97BC-4b89-ADB6-D9C93CAAB3DF}">
      <x14:dataValidations xmlns:xm="http://schemas.microsoft.com/office/excel/2006/main" xWindow="557" yWindow="551" count="4">
        <x14:dataValidation type="decimal" errorStyle="warning" operator="equal" allowBlank="1" showInputMessage="1" showErrorMessage="1" promptTitle="Tähelepanu!" prompt="Muude otseste kulude kogusumma peab olema võrdne töölehel &quot;Muud otsesed kulud&quot; saadud kogusummaga.">
          <x14:formula1>
            <xm:f>'6. Muud otsesed kulud'!I42</xm:f>
          </x14:formula1>
          <xm:sqref>D30</xm:sqref>
        </x14:dataValidation>
        <x14:dataValidation type="decimal" operator="equal" allowBlank="1" showInputMessage="1" showErrorMessage="1" promptTitle="Tähelepanu!" prompt="Kinnisvarale tehtud kulude kogusumma peab olema võrdne töölehel &quot;Kinnisvara&quot; saadud kogusummaga.">
          <x14:formula1>
            <xm:f>'5. Kinnisvara'!I42</xm:f>
          </x14:formula1>
          <xm:sqref>D29</xm:sqref>
        </x14:dataValidation>
        <x14:dataValidation type="decimal" errorStyle="warning" operator="equal" allowBlank="1" showInputMessage="1" showErrorMessage="1" promptTitle="Tähelepanu!" prompt="Seadmete, varustuse ja IKT-arenduste kogusumma peab olema võrdne vastaval töölehel saadud kogusummaga.">
          <x14:formula1>
            <xm:f>'4. Seadmed, varust, IKT'!I42</xm:f>
          </x14:formula1>
          <xm:sqref>D28</xm:sqref>
        </x14:dataValidation>
        <x14:dataValidation type="decimal" errorStyle="warning" operator="equal" allowBlank="1" showInputMessage="1" showErrorMessage="1" promptTitle="Tähelepanu!" prompt="EL avalikustamise kulude kogusumma peab olema võrdne töölehel &quot;EL avalikustamise kulud&quot; saadud kogusummaga.">
          <x14:formula1>
            <xm:f>' 3. EL avalikustamise kulud'!I42</xm:f>
          </x14:formula1>
          <xm:sqref>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49"/>
  <sheetViews>
    <sheetView topLeftCell="A25" workbookViewId="0">
      <selection activeCell="H51" sqref="H51"/>
    </sheetView>
  </sheetViews>
  <sheetFormatPr defaultColWidth="9.140625" defaultRowHeight="15.75" x14ac:dyDescent="0.25"/>
  <cols>
    <col min="1" max="1" width="4.7109375" style="17" customWidth="1"/>
    <col min="2" max="2" width="9.140625" style="17"/>
    <col min="3" max="3" width="18.28515625" style="17" customWidth="1"/>
    <col min="4" max="4" width="25.5703125" style="17" customWidth="1"/>
    <col min="5" max="5" width="16.7109375" style="13" customWidth="1"/>
    <col min="6" max="7" width="15.7109375" style="13" customWidth="1"/>
    <col min="8" max="8" width="15.42578125" style="17" customWidth="1"/>
    <col min="9" max="16384" width="9.140625" style="17"/>
  </cols>
  <sheetData>
    <row r="1" spans="2:9" x14ac:dyDescent="0.25">
      <c r="B1" s="3" t="s">
        <v>69</v>
      </c>
      <c r="C1" s="3"/>
    </row>
    <row r="2" spans="2:9" x14ac:dyDescent="0.25">
      <c r="B2" s="3"/>
      <c r="C2" s="3"/>
    </row>
    <row r="4" spans="2:9" x14ac:dyDescent="0.25">
      <c r="B4" s="15"/>
      <c r="C4" s="157" t="s">
        <v>7</v>
      </c>
      <c r="D4" s="157"/>
      <c r="E4" s="157"/>
      <c r="F4" s="157"/>
      <c r="G4" s="157"/>
      <c r="H4" s="157"/>
      <c r="I4" s="158" t="s">
        <v>13</v>
      </c>
    </row>
    <row r="5" spans="2:9" x14ac:dyDescent="0.25">
      <c r="B5" s="159" t="s">
        <v>2</v>
      </c>
      <c r="C5" s="161" t="s">
        <v>75</v>
      </c>
      <c r="D5" s="162"/>
      <c r="E5" s="162"/>
      <c r="F5" s="162"/>
      <c r="G5" s="162"/>
      <c r="H5" s="163"/>
      <c r="I5" s="158"/>
    </row>
    <row r="6" spans="2:9" ht="31.5" x14ac:dyDescent="0.25">
      <c r="B6" s="160"/>
      <c r="C6" s="5" t="s">
        <v>41</v>
      </c>
      <c r="D6" s="5" t="s">
        <v>42</v>
      </c>
      <c r="E6" s="5" t="s">
        <v>43</v>
      </c>
      <c r="F6" s="5" t="s">
        <v>44</v>
      </c>
      <c r="G6" s="5" t="s">
        <v>56</v>
      </c>
      <c r="H6" s="5" t="s">
        <v>45</v>
      </c>
      <c r="I6" s="158"/>
    </row>
    <row r="7" spans="2:9" s="25" customFormat="1" x14ac:dyDescent="0.25">
      <c r="B7" s="23"/>
      <c r="C7" s="23"/>
      <c r="D7" s="23"/>
      <c r="E7" s="24"/>
      <c r="F7" s="24"/>
      <c r="G7" s="24"/>
      <c r="H7" s="23"/>
      <c r="I7" s="62"/>
    </row>
    <row r="8" spans="2:9" s="25" customFormat="1" x14ac:dyDescent="0.25">
      <c r="B8" s="23"/>
      <c r="C8" s="23"/>
      <c r="D8" s="23"/>
      <c r="E8" s="24"/>
      <c r="F8" s="24"/>
      <c r="G8" s="24"/>
      <c r="H8" s="23"/>
      <c r="I8" s="62"/>
    </row>
    <row r="9" spans="2:9" s="25" customFormat="1" x14ac:dyDescent="0.25">
      <c r="B9" s="23"/>
      <c r="C9" s="23"/>
      <c r="D9" s="23"/>
      <c r="E9" s="24"/>
      <c r="F9" s="24"/>
      <c r="G9" s="24"/>
      <c r="H9" s="23"/>
      <c r="I9" s="62"/>
    </row>
    <row r="10" spans="2:9" s="25" customFormat="1" x14ac:dyDescent="0.25">
      <c r="B10" s="23"/>
      <c r="C10" s="23"/>
      <c r="D10" s="23"/>
      <c r="E10" s="24"/>
      <c r="F10" s="24"/>
      <c r="G10" s="24"/>
      <c r="H10" s="23"/>
      <c r="I10" s="62"/>
    </row>
    <row r="11" spans="2:9" s="25" customFormat="1" x14ac:dyDescent="0.25">
      <c r="B11" s="23"/>
      <c r="C11" s="23"/>
      <c r="D11" s="23"/>
      <c r="E11" s="24"/>
      <c r="F11" s="23"/>
      <c r="G11" s="24"/>
      <c r="H11" s="23"/>
      <c r="I11" s="62"/>
    </row>
    <row r="12" spans="2:9" s="25" customFormat="1" x14ac:dyDescent="0.25">
      <c r="B12" s="23"/>
      <c r="C12" s="23"/>
      <c r="D12" s="23"/>
      <c r="E12" s="24"/>
      <c r="F12" s="23"/>
      <c r="G12" s="24"/>
      <c r="H12" s="23"/>
      <c r="I12" s="62"/>
    </row>
    <row r="13" spans="2:9" s="25" customFormat="1" x14ac:dyDescent="0.25">
      <c r="B13" s="23"/>
      <c r="C13" s="23"/>
      <c r="D13" s="23"/>
      <c r="E13" s="24"/>
      <c r="F13" s="23"/>
      <c r="G13" s="24"/>
      <c r="H13" s="23"/>
      <c r="I13" s="62"/>
    </row>
    <row r="14" spans="2:9" s="25" customFormat="1" x14ac:dyDescent="0.25">
      <c r="B14" s="23"/>
      <c r="C14" s="23"/>
      <c r="D14" s="23"/>
      <c r="E14" s="24"/>
      <c r="F14" s="23"/>
      <c r="G14" s="24"/>
      <c r="H14" s="23"/>
      <c r="I14" s="62"/>
    </row>
    <row r="15" spans="2:9" s="25" customFormat="1" x14ac:dyDescent="0.25">
      <c r="B15" s="23"/>
      <c r="C15" s="23"/>
      <c r="D15" s="23"/>
      <c r="E15" s="24"/>
      <c r="F15" s="23"/>
      <c r="G15" s="24"/>
      <c r="H15" s="23"/>
      <c r="I15" s="62"/>
    </row>
    <row r="16" spans="2:9" s="25" customFormat="1" x14ac:dyDescent="0.25">
      <c r="B16" s="23"/>
      <c r="C16" s="23"/>
      <c r="D16" s="23"/>
      <c r="E16" s="24"/>
      <c r="F16" s="23"/>
      <c r="G16" s="24"/>
      <c r="H16" s="23"/>
      <c r="I16" s="62"/>
    </row>
    <row r="17" spans="2:9" s="25" customFormat="1" x14ac:dyDescent="0.25">
      <c r="B17" s="23"/>
      <c r="C17" s="23"/>
      <c r="D17" s="23"/>
      <c r="E17" s="24"/>
      <c r="F17" s="23"/>
      <c r="G17" s="24"/>
      <c r="H17" s="23"/>
      <c r="I17" s="62"/>
    </row>
    <row r="18" spans="2:9" s="25" customFormat="1" x14ac:dyDescent="0.25">
      <c r="B18" s="23"/>
      <c r="C18" s="23"/>
      <c r="D18" s="23"/>
      <c r="E18" s="24"/>
      <c r="F18" s="23"/>
      <c r="G18" s="24"/>
      <c r="H18" s="23"/>
      <c r="I18" s="62"/>
    </row>
    <row r="19" spans="2:9" s="25" customFormat="1" x14ac:dyDescent="0.25">
      <c r="B19" s="23"/>
      <c r="C19" s="23"/>
      <c r="D19" s="23"/>
      <c r="E19" s="24"/>
      <c r="F19" s="23"/>
      <c r="G19" s="24"/>
      <c r="H19" s="23"/>
      <c r="I19" s="62"/>
    </row>
    <row r="20" spans="2:9" s="25" customFormat="1" x14ac:dyDescent="0.25">
      <c r="B20" s="23"/>
      <c r="C20" s="23"/>
      <c r="D20" s="23"/>
      <c r="E20" s="24"/>
      <c r="F20" s="23"/>
      <c r="G20" s="24"/>
      <c r="H20" s="23"/>
      <c r="I20" s="62"/>
    </row>
    <row r="21" spans="2:9" s="25" customFormat="1" x14ac:dyDescent="0.25">
      <c r="B21" s="23"/>
      <c r="C21" s="23"/>
      <c r="D21" s="23"/>
      <c r="E21" s="24"/>
      <c r="F21" s="23"/>
      <c r="G21" s="24"/>
      <c r="H21" s="23"/>
      <c r="I21" s="62"/>
    </row>
    <row r="22" spans="2:9" s="25" customFormat="1" x14ac:dyDescent="0.25">
      <c r="B22" s="23"/>
      <c r="C22" s="23"/>
      <c r="D22" s="23"/>
      <c r="E22" s="24"/>
      <c r="F22" s="23"/>
      <c r="G22" s="24"/>
      <c r="H22" s="23"/>
      <c r="I22" s="62"/>
    </row>
    <row r="23" spans="2:9" s="25" customFormat="1" x14ac:dyDescent="0.25">
      <c r="B23" s="23"/>
      <c r="C23" s="23"/>
      <c r="D23" s="23"/>
      <c r="E23" s="24"/>
      <c r="F23" s="23"/>
      <c r="G23" s="24"/>
      <c r="H23" s="23"/>
      <c r="I23" s="62"/>
    </row>
    <row r="24" spans="2:9" s="25" customFormat="1" x14ac:dyDescent="0.25">
      <c r="B24" s="23"/>
      <c r="C24" s="23"/>
      <c r="D24" s="23"/>
      <c r="E24" s="24"/>
      <c r="F24" s="23"/>
      <c r="G24" s="24"/>
      <c r="H24" s="23"/>
      <c r="I24" s="62"/>
    </row>
    <row r="25" spans="2:9" s="25" customFormat="1" x14ac:dyDescent="0.25">
      <c r="B25" s="23"/>
      <c r="C25" s="23"/>
      <c r="D25" s="23"/>
      <c r="E25" s="24"/>
      <c r="F25" s="23"/>
      <c r="G25" s="24"/>
      <c r="H25" s="23"/>
      <c r="I25" s="62"/>
    </row>
    <row r="26" spans="2:9" s="25" customFormat="1" x14ac:dyDescent="0.25">
      <c r="B26" s="23"/>
      <c r="C26" s="23"/>
      <c r="D26" s="23"/>
      <c r="E26" s="24"/>
      <c r="F26" s="24"/>
      <c r="G26" s="24"/>
      <c r="H26" s="23"/>
      <c r="I26" s="62"/>
    </row>
    <row r="27" spans="2:9" s="25" customFormat="1" x14ac:dyDescent="0.25">
      <c r="B27" s="23"/>
      <c r="C27" s="23"/>
      <c r="D27" s="23"/>
      <c r="E27" s="24"/>
      <c r="F27" s="24"/>
      <c r="G27" s="24"/>
      <c r="H27" s="23"/>
      <c r="I27" s="62"/>
    </row>
    <row r="28" spans="2:9" ht="15.6" x14ac:dyDescent="0.3">
      <c r="B28" s="154" t="s">
        <v>46</v>
      </c>
      <c r="C28" s="155"/>
      <c r="D28" s="155"/>
      <c r="E28" s="155"/>
      <c r="F28" s="155"/>
      <c r="G28" s="155"/>
      <c r="H28" s="156"/>
      <c r="I28" s="73">
        <f>SUM(I7:I27)</f>
        <v>0</v>
      </c>
    </row>
    <row r="29" spans="2:9" s="25" customFormat="1" ht="15.6" x14ac:dyDescent="0.3">
      <c r="B29" s="23"/>
      <c r="C29" s="23"/>
      <c r="D29" s="23"/>
      <c r="E29" s="24"/>
      <c r="F29" s="24"/>
      <c r="G29" s="24"/>
      <c r="H29" s="23"/>
      <c r="I29" s="62"/>
    </row>
    <row r="30" spans="2:9" s="25" customFormat="1" ht="15.6" x14ac:dyDescent="0.3">
      <c r="B30" s="23"/>
      <c r="C30" s="23"/>
      <c r="D30" s="23"/>
      <c r="E30" s="24"/>
      <c r="F30" s="23"/>
      <c r="G30" s="24"/>
      <c r="H30" s="23"/>
      <c r="I30" s="62"/>
    </row>
    <row r="31" spans="2:9" s="25" customFormat="1" ht="15.6" x14ac:dyDescent="0.3">
      <c r="B31" s="23"/>
      <c r="C31" s="23"/>
      <c r="D31" s="23"/>
      <c r="E31" s="24"/>
      <c r="F31" s="23"/>
      <c r="G31" s="24"/>
      <c r="H31" s="23"/>
      <c r="I31" s="62"/>
    </row>
    <row r="32" spans="2:9" s="25" customFormat="1" ht="15.6" x14ac:dyDescent="0.3">
      <c r="B32" s="23"/>
      <c r="C32" s="23"/>
      <c r="D32" s="23"/>
      <c r="E32" s="24"/>
      <c r="F32" s="24"/>
      <c r="G32" s="24"/>
      <c r="H32" s="23"/>
      <c r="I32" s="62"/>
    </row>
    <row r="33" spans="2:9" s="25" customFormat="1" ht="15.6" x14ac:dyDescent="0.3">
      <c r="B33" s="23"/>
      <c r="C33" s="23"/>
      <c r="D33" s="23"/>
      <c r="E33" s="24"/>
      <c r="F33" s="23"/>
      <c r="G33" s="24"/>
      <c r="H33" s="23"/>
      <c r="I33" s="62"/>
    </row>
    <row r="34" spans="2:9" s="25" customFormat="1" ht="15.6" x14ac:dyDescent="0.3">
      <c r="B34" s="23"/>
      <c r="C34" s="23"/>
      <c r="D34" s="23"/>
      <c r="E34" s="24"/>
      <c r="F34" s="23"/>
      <c r="G34" s="24"/>
      <c r="H34" s="23"/>
      <c r="I34" s="62"/>
    </row>
    <row r="35" spans="2:9" s="25" customFormat="1" ht="15.6" x14ac:dyDescent="0.3">
      <c r="B35" s="23"/>
      <c r="C35" s="23"/>
      <c r="D35" s="23"/>
      <c r="E35" s="24"/>
      <c r="F35" s="23"/>
      <c r="G35" s="24"/>
      <c r="H35" s="23"/>
      <c r="I35" s="62"/>
    </row>
    <row r="36" spans="2:9" s="25" customFormat="1" ht="15.6" x14ac:dyDescent="0.3">
      <c r="B36" s="23"/>
      <c r="C36" s="23"/>
      <c r="D36" s="23"/>
      <c r="E36" s="24"/>
      <c r="F36" s="23"/>
      <c r="G36" s="24"/>
      <c r="H36" s="23"/>
      <c r="I36" s="62"/>
    </row>
    <row r="37" spans="2:9" s="25" customFormat="1" ht="15.6" x14ac:dyDescent="0.3">
      <c r="B37" s="23"/>
      <c r="C37" s="23"/>
      <c r="D37" s="23"/>
      <c r="E37" s="24"/>
      <c r="F37" s="23"/>
      <c r="G37" s="24"/>
      <c r="H37" s="23"/>
      <c r="I37" s="62"/>
    </row>
    <row r="38" spans="2:9" s="25" customFormat="1" ht="15.6" x14ac:dyDescent="0.3">
      <c r="B38" s="23"/>
      <c r="C38" s="23"/>
      <c r="D38" s="23"/>
      <c r="E38" s="24"/>
      <c r="F38" s="23"/>
      <c r="G38" s="24"/>
      <c r="H38" s="23"/>
      <c r="I38" s="62"/>
    </row>
    <row r="39" spans="2:9" s="25" customFormat="1" ht="15.6" x14ac:dyDescent="0.3">
      <c r="B39" s="23"/>
      <c r="C39" s="23"/>
      <c r="D39" s="23"/>
      <c r="E39" s="24"/>
      <c r="F39" s="23"/>
      <c r="G39" s="24"/>
      <c r="H39" s="23"/>
      <c r="I39" s="62"/>
    </row>
    <row r="40" spans="2:9" s="25" customFormat="1" ht="15.6" x14ac:dyDescent="0.3">
      <c r="B40" s="23"/>
      <c r="C40" s="23"/>
      <c r="D40" s="23"/>
      <c r="E40" s="24"/>
      <c r="F40" s="23"/>
      <c r="G40" s="24"/>
      <c r="H40" s="23"/>
      <c r="I40" s="62"/>
    </row>
    <row r="41" spans="2:9" s="25" customFormat="1" ht="15.6" x14ac:dyDescent="0.3">
      <c r="B41" s="23"/>
      <c r="C41" s="23"/>
      <c r="D41" s="23"/>
      <c r="E41" s="24"/>
      <c r="F41" s="23"/>
      <c r="G41" s="24"/>
      <c r="H41" s="23"/>
      <c r="I41" s="62"/>
    </row>
    <row r="42" spans="2:9" s="25" customFormat="1" ht="15.6" x14ac:dyDescent="0.3">
      <c r="B42" s="23"/>
      <c r="C42" s="23"/>
      <c r="D42" s="23"/>
      <c r="E42" s="24"/>
      <c r="F42" s="23"/>
      <c r="G42" s="24"/>
      <c r="H42" s="23"/>
      <c r="I42" s="62"/>
    </row>
    <row r="43" spans="2:9" s="25" customFormat="1" x14ac:dyDescent="0.25">
      <c r="B43" s="23"/>
      <c r="C43" s="23"/>
      <c r="D43" s="23"/>
      <c r="E43" s="24"/>
      <c r="F43" s="23"/>
      <c r="G43" s="24"/>
      <c r="H43" s="23"/>
      <c r="I43" s="62"/>
    </row>
    <row r="44" spans="2:9" s="25" customFormat="1" x14ac:dyDescent="0.25">
      <c r="B44" s="23"/>
      <c r="C44" s="23"/>
      <c r="D44" s="23"/>
      <c r="E44" s="24"/>
      <c r="F44" s="23"/>
      <c r="G44" s="24"/>
      <c r="H44" s="23"/>
      <c r="I44" s="62"/>
    </row>
    <row r="45" spans="2:9" s="25" customFormat="1" x14ac:dyDescent="0.25">
      <c r="B45" s="23"/>
      <c r="C45" s="23"/>
      <c r="D45" s="23"/>
      <c r="E45" s="24"/>
      <c r="F45" s="23"/>
      <c r="G45" s="24"/>
      <c r="H45" s="23"/>
      <c r="I45" s="62"/>
    </row>
    <row r="46" spans="2:9" s="25" customFormat="1" x14ac:dyDescent="0.25">
      <c r="B46" s="23"/>
      <c r="C46" s="23"/>
      <c r="D46" s="23"/>
      <c r="E46" s="24"/>
      <c r="F46" s="24"/>
      <c r="G46" s="24"/>
      <c r="H46" s="23"/>
      <c r="I46" s="62"/>
    </row>
    <row r="47" spans="2:9" x14ac:dyDescent="0.25">
      <c r="B47" s="154" t="s">
        <v>128</v>
      </c>
      <c r="C47" s="155"/>
      <c r="D47" s="155"/>
      <c r="E47" s="155"/>
      <c r="F47" s="155"/>
      <c r="G47" s="155"/>
      <c r="H47" s="156"/>
      <c r="I47" s="73">
        <f>SUM(I29:I46)</f>
        <v>0</v>
      </c>
    </row>
    <row r="48" spans="2:9" x14ac:dyDescent="0.25">
      <c r="B48" s="154" t="s">
        <v>53</v>
      </c>
      <c r="C48" s="155"/>
      <c r="D48" s="155"/>
      <c r="E48" s="155"/>
      <c r="F48" s="155"/>
      <c r="G48" s="155"/>
      <c r="H48" s="156"/>
      <c r="I48" s="73">
        <f>I28+I47</f>
        <v>0</v>
      </c>
    </row>
    <row r="49" spans="2:2" x14ac:dyDescent="0.25">
      <c r="B49" s="17" t="s">
        <v>127</v>
      </c>
    </row>
  </sheetData>
  <sheetProtection formatCells="0" formatColumns="0" insertColumns="0" insertRows="0" deleteColumns="0" deleteRows="0" selectLockedCells="1"/>
  <mergeCells count="7">
    <mergeCell ref="B47:H47"/>
    <mergeCell ref="B48:H48"/>
    <mergeCell ref="C4:H4"/>
    <mergeCell ref="I4:I6"/>
    <mergeCell ref="B5:B6"/>
    <mergeCell ref="C5:H5"/>
    <mergeCell ref="B28:H28"/>
  </mergeCells>
  <dataValidations xWindow="680" yWindow="473" count="1">
    <dataValidation type="date" operator="greaterThanOrEqual" allowBlank="1" showInputMessage="1" showErrorMessage="1" errorTitle="Tähelepanu!" error="Kulu tasumise kuupäev ei saa olla varasem kui kuludokumendi kuupäev." promptTitle="Tähelepanu!" prompt="Kulu tasumise kuupäev ei saa olla varasem kui kuludokumendi kuupäev." sqref="G7:G27 G29:G46">
      <formula1>F7</formula1>
    </dataValidation>
  </dataValidations>
  <pageMargins left="0.7" right="0.7" top="0.75" bottom="0.75" header="0.3" footer="0.3"/>
  <pageSetup paperSize="9" scale="6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I43"/>
  <sheetViews>
    <sheetView workbookViewId="0">
      <selection activeCell="B42" sqref="B42:H42"/>
    </sheetView>
  </sheetViews>
  <sheetFormatPr defaultColWidth="9.140625" defaultRowHeight="15.75" x14ac:dyDescent="0.25"/>
  <cols>
    <col min="1" max="1" width="4.5703125" style="17" customWidth="1"/>
    <col min="2" max="2" width="9.140625" style="1"/>
    <col min="3" max="3" width="18.28515625" style="17" customWidth="1"/>
    <col min="4" max="4" width="25.5703125" style="1" customWidth="1"/>
    <col min="5" max="5" width="16.7109375" customWidth="1"/>
    <col min="6" max="6" width="15.7109375" customWidth="1"/>
    <col min="7" max="7" width="15.7109375" style="13" customWidth="1"/>
    <col min="8" max="8" width="15.42578125" style="17" customWidth="1"/>
    <col min="9" max="16384" width="9.140625" style="1"/>
  </cols>
  <sheetData>
    <row r="1" spans="2:9" x14ac:dyDescent="0.25">
      <c r="B1" s="3" t="s">
        <v>129</v>
      </c>
      <c r="C1" s="3"/>
    </row>
    <row r="3" spans="2:9" x14ac:dyDescent="0.25">
      <c r="B3" s="4"/>
      <c r="C3" s="157" t="s">
        <v>7</v>
      </c>
      <c r="D3" s="157"/>
      <c r="E3" s="157"/>
      <c r="F3" s="157"/>
      <c r="G3" s="157"/>
      <c r="H3" s="157"/>
      <c r="I3" s="158" t="s">
        <v>13</v>
      </c>
    </row>
    <row r="4" spans="2:9" x14ac:dyDescent="0.25">
      <c r="B4" s="159" t="s">
        <v>2</v>
      </c>
      <c r="C4" s="161" t="s">
        <v>76</v>
      </c>
      <c r="D4" s="162"/>
      <c r="E4" s="162"/>
      <c r="F4" s="162"/>
      <c r="G4" s="162"/>
      <c r="H4" s="163"/>
      <c r="I4" s="158"/>
    </row>
    <row r="5" spans="2:9" ht="31.5" x14ac:dyDescent="0.25">
      <c r="B5" s="160"/>
      <c r="C5" s="5" t="s">
        <v>41</v>
      </c>
      <c r="D5" s="5" t="s">
        <v>42</v>
      </c>
      <c r="E5" s="5" t="s">
        <v>43</v>
      </c>
      <c r="F5" s="5" t="s">
        <v>44</v>
      </c>
      <c r="G5" s="5" t="s">
        <v>56</v>
      </c>
      <c r="H5" s="5" t="s">
        <v>45</v>
      </c>
      <c r="I5" s="158"/>
    </row>
    <row r="6" spans="2:9" s="25" customFormat="1" x14ac:dyDescent="0.25">
      <c r="B6" s="23"/>
      <c r="C6" s="23"/>
      <c r="D6" s="23"/>
      <c r="E6" s="23"/>
      <c r="F6" s="24"/>
      <c r="G6" s="24"/>
      <c r="H6" s="23"/>
      <c r="I6" s="62"/>
    </row>
    <row r="7" spans="2:9" s="25" customFormat="1" x14ac:dyDescent="0.25">
      <c r="B7" s="23"/>
      <c r="C7" s="23"/>
      <c r="D7" s="23"/>
      <c r="E7" s="23"/>
      <c r="F7" s="23"/>
      <c r="G7" s="23"/>
      <c r="H7" s="23"/>
      <c r="I7" s="62"/>
    </row>
    <row r="8" spans="2:9" s="25" customFormat="1" x14ac:dyDescent="0.25">
      <c r="B8" s="23"/>
      <c r="C8" s="23"/>
      <c r="D8" s="23"/>
      <c r="E8" s="23"/>
      <c r="F8" s="23"/>
      <c r="G8" s="23"/>
      <c r="H8" s="23"/>
      <c r="I8" s="62"/>
    </row>
    <row r="9" spans="2:9" s="25" customFormat="1" x14ac:dyDescent="0.25">
      <c r="B9" s="23"/>
      <c r="C9" s="23"/>
      <c r="D9" s="23"/>
      <c r="E9" s="23"/>
      <c r="F9" s="23"/>
      <c r="G9" s="23"/>
      <c r="H9" s="23"/>
      <c r="I9" s="62"/>
    </row>
    <row r="10" spans="2:9" s="25" customFormat="1" x14ac:dyDescent="0.25">
      <c r="B10" s="23"/>
      <c r="C10" s="23"/>
      <c r="D10" s="23"/>
      <c r="E10" s="23"/>
      <c r="F10" s="23"/>
      <c r="G10" s="23"/>
      <c r="H10" s="23"/>
      <c r="I10" s="62"/>
    </row>
    <row r="11" spans="2:9" s="25" customFormat="1" x14ac:dyDescent="0.25">
      <c r="B11" s="23"/>
      <c r="C11" s="23"/>
      <c r="D11" s="23"/>
      <c r="E11" s="23"/>
      <c r="F11" s="23"/>
      <c r="G11" s="23"/>
      <c r="H11" s="23"/>
      <c r="I11" s="62"/>
    </row>
    <row r="12" spans="2:9" s="25" customFormat="1" x14ac:dyDescent="0.25">
      <c r="B12" s="23"/>
      <c r="C12" s="23"/>
      <c r="D12" s="23"/>
      <c r="E12" s="23"/>
      <c r="F12" s="23"/>
      <c r="G12" s="23"/>
      <c r="H12" s="23"/>
      <c r="I12" s="62"/>
    </row>
    <row r="13" spans="2:9" s="25" customFormat="1" x14ac:dyDescent="0.25">
      <c r="B13" s="23"/>
      <c r="C13" s="23"/>
      <c r="D13" s="23"/>
      <c r="E13" s="23"/>
      <c r="F13" s="23"/>
      <c r="G13" s="23"/>
      <c r="H13" s="23"/>
      <c r="I13" s="62"/>
    </row>
    <row r="14" spans="2:9" s="25" customFormat="1" x14ac:dyDescent="0.25">
      <c r="B14" s="23"/>
      <c r="C14" s="23"/>
      <c r="D14" s="23"/>
      <c r="E14" s="23"/>
      <c r="F14" s="23"/>
      <c r="G14" s="23"/>
      <c r="H14" s="23"/>
      <c r="I14" s="62"/>
    </row>
    <row r="15" spans="2:9" s="25" customFormat="1" x14ac:dyDescent="0.25">
      <c r="B15" s="23"/>
      <c r="C15" s="23"/>
      <c r="D15" s="23"/>
      <c r="E15" s="23"/>
      <c r="F15" s="23"/>
      <c r="G15" s="23"/>
      <c r="H15" s="23"/>
      <c r="I15" s="62"/>
    </row>
    <row r="16" spans="2:9" s="25" customFormat="1" ht="15.6" x14ac:dyDescent="0.3">
      <c r="B16" s="23"/>
      <c r="C16" s="23"/>
      <c r="D16" s="23"/>
      <c r="E16" s="23"/>
      <c r="F16" s="23"/>
      <c r="G16" s="23"/>
      <c r="H16" s="23"/>
      <c r="I16" s="62"/>
    </row>
    <row r="17" spans="2:9" s="25" customFormat="1" ht="15.6" x14ac:dyDescent="0.3">
      <c r="B17" s="23"/>
      <c r="C17" s="23"/>
      <c r="D17" s="23"/>
      <c r="E17" s="23"/>
      <c r="F17" s="23"/>
      <c r="G17" s="23"/>
      <c r="H17" s="23"/>
      <c r="I17" s="62"/>
    </row>
    <row r="18" spans="2:9" s="25" customFormat="1" x14ac:dyDescent="0.25">
      <c r="B18" s="23"/>
      <c r="C18" s="23"/>
      <c r="D18" s="23"/>
      <c r="E18" s="23"/>
      <c r="F18" s="23"/>
      <c r="G18" s="23"/>
      <c r="H18" s="23"/>
      <c r="I18" s="62"/>
    </row>
    <row r="19" spans="2:9" s="25" customFormat="1" x14ac:dyDescent="0.25">
      <c r="B19" s="23"/>
      <c r="C19" s="23"/>
      <c r="D19" s="23"/>
      <c r="E19" s="23"/>
      <c r="F19" s="23"/>
      <c r="G19" s="23"/>
      <c r="H19" s="23"/>
      <c r="I19" s="62"/>
    </row>
    <row r="20" spans="2:9" s="25" customFormat="1" x14ac:dyDescent="0.25">
      <c r="B20" s="23"/>
      <c r="C20" s="23"/>
      <c r="D20" s="23"/>
      <c r="E20" s="23"/>
      <c r="F20" s="23"/>
      <c r="G20" s="23"/>
      <c r="H20" s="23"/>
      <c r="I20" s="62"/>
    </row>
    <row r="21" spans="2:9" s="25" customFormat="1" x14ac:dyDescent="0.25">
      <c r="B21" s="23"/>
      <c r="C21" s="23"/>
      <c r="D21" s="23"/>
      <c r="E21" s="23"/>
      <c r="F21" s="23"/>
      <c r="G21" s="23"/>
      <c r="H21" s="23"/>
      <c r="I21" s="62"/>
    </row>
    <row r="22" spans="2:9" s="25" customFormat="1" x14ac:dyDescent="0.25">
      <c r="B22" s="23"/>
      <c r="C22" s="23"/>
      <c r="D22" s="23"/>
      <c r="E22" s="23"/>
      <c r="F22" s="24"/>
      <c r="G22" s="23"/>
      <c r="H22" s="23"/>
      <c r="I22" s="62"/>
    </row>
    <row r="23" spans="2:9" x14ac:dyDescent="0.25">
      <c r="B23" s="154" t="s">
        <v>46</v>
      </c>
      <c r="C23" s="155"/>
      <c r="D23" s="155"/>
      <c r="E23" s="155"/>
      <c r="F23" s="155"/>
      <c r="G23" s="155"/>
      <c r="H23" s="156"/>
      <c r="I23" s="73">
        <f>SUM(I6:I22)</f>
        <v>0</v>
      </c>
    </row>
    <row r="24" spans="2:9" s="25" customFormat="1" x14ac:dyDescent="0.25">
      <c r="B24" s="23"/>
      <c r="C24" s="23"/>
      <c r="D24" s="23"/>
      <c r="E24" s="23"/>
      <c r="F24" s="24"/>
      <c r="G24" s="23"/>
      <c r="H24" s="23"/>
      <c r="I24" s="62"/>
    </row>
    <row r="25" spans="2:9" s="25" customFormat="1" x14ac:dyDescent="0.25">
      <c r="B25" s="23"/>
      <c r="C25" s="23"/>
      <c r="D25" s="23"/>
      <c r="E25" s="23"/>
      <c r="F25" s="23"/>
      <c r="G25" s="23"/>
      <c r="H25" s="23"/>
      <c r="I25" s="62"/>
    </row>
    <row r="26" spans="2:9" s="25" customFormat="1" x14ac:dyDescent="0.25">
      <c r="B26" s="23"/>
      <c r="C26" s="23"/>
      <c r="D26" s="23"/>
      <c r="E26" s="23"/>
      <c r="F26" s="23"/>
      <c r="G26" s="23"/>
      <c r="H26" s="23"/>
      <c r="I26" s="62"/>
    </row>
    <row r="27" spans="2:9" s="25" customFormat="1" x14ac:dyDescent="0.25">
      <c r="B27" s="23"/>
      <c r="C27" s="23"/>
      <c r="D27" s="23"/>
      <c r="E27" s="23"/>
      <c r="F27" s="23"/>
      <c r="G27" s="23"/>
      <c r="H27" s="23"/>
      <c r="I27" s="62"/>
    </row>
    <row r="28" spans="2:9" s="25" customFormat="1" x14ac:dyDescent="0.25">
      <c r="B28" s="23"/>
      <c r="C28" s="23"/>
      <c r="D28" s="23"/>
      <c r="E28" s="23"/>
      <c r="F28" s="23"/>
      <c r="G28" s="23"/>
      <c r="H28" s="23"/>
      <c r="I28" s="62"/>
    </row>
    <row r="29" spans="2:9" s="25" customFormat="1" x14ac:dyDescent="0.25">
      <c r="B29" s="23"/>
      <c r="C29" s="23"/>
      <c r="D29" s="23"/>
      <c r="E29" s="23"/>
      <c r="F29" s="23"/>
      <c r="G29" s="23"/>
      <c r="H29" s="23"/>
      <c r="I29" s="62"/>
    </row>
    <row r="30" spans="2:9" s="25" customFormat="1" x14ac:dyDescent="0.25">
      <c r="B30" s="23"/>
      <c r="C30" s="23"/>
      <c r="D30" s="23"/>
      <c r="E30" s="23"/>
      <c r="F30" s="23"/>
      <c r="G30" s="23"/>
      <c r="H30" s="23"/>
      <c r="I30" s="62"/>
    </row>
    <row r="31" spans="2:9" s="25" customFormat="1" x14ac:dyDescent="0.25">
      <c r="B31" s="23"/>
      <c r="C31" s="23"/>
      <c r="D31" s="23"/>
      <c r="E31" s="23"/>
      <c r="F31" s="23"/>
      <c r="G31" s="23"/>
      <c r="H31" s="23"/>
      <c r="I31" s="62"/>
    </row>
    <row r="32" spans="2:9" s="25" customFormat="1" x14ac:dyDescent="0.25">
      <c r="B32" s="23"/>
      <c r="C32" s="23"/>
      <c r="D32" s="23"/>
      <c r="E32" s="23"/>
      <c r="F32" s="23"/>
      <c r="G32" s="23"/>
      <c r="H32" s="23"/>
      <c r="I32" s="62"/>
    </row>
    <row r="33" spans="2:9" s="25" customFormat="1" x14ac:dyDescent="0.25">
      <c r="B33" s="23"/>
      <c r="C33" s="23"/>
      <c r="D33" s="23"/>
      <c r="E33" s="23"/>
      <c r="F33" s="23"/>
      <c r="G33" s="23"/>
      <c r="H33" s="23"/>
      <c r="I33" s="62"/>
    </row>
    <row r="34" spans="2:9" s="25" customFormat="1" x14ac:dyDescent="0.25">
      <c r="B34" s="23"/>
      <c r="C34" s="23"/>
      <c r="D34" s="23"/>
      <c r="E34" s="23"/>
      <c r="F34" s="23"/>
      <c r="G34" s="23"/>
      <c r="H34" s="23"/>
      <c r="I34" s="62"/>
    </row>
    <row r="35" spans="2:9" s="25" customFormat="1" x14ac:dyDescent="0.25">
      <c r="B35" s="23"/>
      <c r="C35" s="23"/>
      <c r="D35" s="23"/>
      <c r="E35" s="23"/>
      <c r="F35" s="23"/>
      <c r="G35" s="23"/>
      <c r="H35" s="23"/>
      <c r="I35" s="62"/>
    </row>
    <row r="36" spans="2:9" s="25" customFormat="1" x14ac:dyDescent="0.25">
      <c r="B36" s="23"/>
      <c r="C36" s="23"/>
      <c r="D36" s="23"/>
      <c r="E36" s="23"/>
      <c r="F36" s="23"/>
      <c r="G36" s="23"/>
      <c r="H36" s="23"/>
      <c r="I36" s="62"/>
    </row>
    <row r="37" spans="2:9" s="25" customFormat="1" x14ac:dyDescent="0.25">
      <c r="B37" s="23"/>
      <c r="C37" s="23"/>
      <c r="D37" s="23"/>
      <c r="E37" s="23"/>
      <c r="F37" s="23"/>
      <c r="G37" s="23"/>
      <c r="H37" s="23"/>
      <c r="I37" s="62"/>
    </row>
    <row r="38" spans="2:9" s="25" customFormat="1" x14ac:dyDescent="0.25">
      <c r="B38" s="23"/>
      <c r="C38" s="23"/>
      <c r="D38" s="23"/>
      <c r="E38" s="23"/>
      <c r="F38" s="23"/>
      <c r="G38" s="23"/>
      <c r="H38" s="23"/>
      <c r="I38" s="62"/>
    </row>
    <row r="39" spans="2:9" s="25" customFormat="1" x14ac:dyDescent="0.25">
      <c r="B39" s="23"/>
      <c r="C39" s="23"/>
      <c r="D39" s="23"/>
      <c r="E39" s="23"/>
      <c r="F39" s="23"/>
      <c r="G39" s="23"/>
      <c r="H39" s="23"/>
      <c r="I39" s="62"/>
    </row>
    <row r="40" spans="2:9" s="25" customFormat="1" x14ac:dyDescent="0.25">
      <c r="B40" s="23"/>
      <c r="C40" s="23"/>
      <c r="D40" s="23"/>
      <c r="E40" s="23"/>
      <c r="F40" s="24"/>
      <c r="G40" s="23"/>
      <c r="H40" s="23"/>
      <c r="I40" s="62"/>
    </row>
    <row r="41" spans="2:9" x14ac:dyDescent="0.25">
      <c r="B41" s="154" t="s">
        <v>128</v>
      </c>
      <c r="C41" s="155"/>
      <c r="D41" s="155"/>
      <c r="E41" s="155"/>
      <c r="F41" s="155"/>
      <c r="G41" s="155"/>
      <c r="H41" s="156"/>
      <c r="I41" s="73">
        <f>SUM(I24:I40)</f>
        <v>0</v>
      </c>
    </row>
    <row r="42" spans="2:9" x14ac:dyDescent="0.25">
      <c r="B42" s="154" t="s">
        <v>130</v>
      </c>
      <c r="C42" s="155"/>
      <c r="D42" s="155"/>
      <c r="E42" s="155"/>
      <c r="F42" s="155"/>
      <c r="G42" s="155"/>
      <c r="H42" s="156"/>
      <c r="I42" s="73">
        <f>I23+I41</f>
        <v>0</v>
      </c>
    </row>
    <row r="43" spans="2:9" x14ac:dyDescent="0.25">
      <c r="B43" s="17" t="s">
        <v>127</v>
      </c>
    </row>
  </sheetData>
  <sheetProtection formatCells="0" formatColumns="0" insertColumns="0" insertRows="0" deleteColumns="0" deleteRows="0" selectLockedCells="1"/>
  <mergeCells count="7">
    <mergeCell ref="B42:H42"/>
    <mergeCell ref="I3:I5"/>
    <mergeCell ref="B23:H23"/>
    <mergeCell ref="B41:H41"/>
    <mergeCell ref="B4:B5"/>
    <mergeCell ref="C3:H3"/>
    <mergeCell ref="C4:H4"/>
  </mergeCells>
  <dataValidations count="1">
    <dataValidation type="date" operator="greaterThanOrEqual" allowBlank="1" showInputMessage="1" showErrorMessage="1" errorTitle="Tähelepanu!" error="Kulu tasumise kuupäev ei saa olla varasem kui kuludokumendi kuupäev." promptTitle="Tähelepanu!" prompt="Kulu tasumise kuupäev ei saa olla varasem kui kuludokumendi kuupäev." sqref="G24:G40 G6:G22">
      <formula1>F6</formula1>
    </dataValidation>
  </dataValidations>
  <pageMargins left="0.7" right="0.7" top="0.75" bottom="0.75" header="0.3" footer="0.3"/>
  <pageSetup paperSize="9" scale="67"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43"/>
  <sheetViews>
    <sheetView workbookViewId="0">
      <selection activeCell="E50" sqref="E50"/>
    </sheetView>
  </sheetViews>
  <sheetFormatPr defaultColWidth="9.140625" defaultRowHeight="15.75" x14ac:dyDescent="0.25"/>
  <cols>
    <col min="1" max="1" width="4.5703125" style="17" customWidth="1"/>
    <col min="2" max="2" width="9.140625" style="17"/>
    <col min="3" max="3" width="18.28515625" style="17" customWidth="1"/>
    <col min="4" max="4" width="25.5703125" style="17" customWidth="1"/>
    <col min="5" max="5" width="16.7109375" style="13" customWidth="1"/>
    <col min="6" max="7" width="15.7109375" style="13" customWidth="1"/>
    <col min="8" max="8" width="15.42578125" style="17" customWidth="1"/>
    <col min="9" max="16384" width="9.140625" style="17"/>
  </cols>
  <sheetData>
    <row r="1" spans="2:9" x14ac:dyDescent="0.25">
      <c r="B1" s="3" t="s">
        <v>120</v>
      </c>
      <c r="C1" s="3"/>
    </row>
    <row r="3" spans="2:9" x14ac:dyDescent="0.25">
      <c r="B3" s="15"/>
      <c r="C3" s="157" t="s">
        <v>7</v>
      </c>
      <c r="D3" s="157"/>
      <c r="E3" s="157"/>
      <c r="F3" s="157"/>
      <c r="G3" s="157"/>
      <c r="H3" s="157"/>
      <c r="I3" s="158" t="s">
        <v>13</v>
      </c>
    </row>
    <row r="4" spans="2:9" x14ac:dyDescent="0.25">
      <c r="B4" s="159" t="s">
        <v>2</v>
      </c>
      <c r="C4" s="161" t="s">
        <v>75</v>
      </c>
      <c r="D4" s="162"/>
      <c r="E4" s="162"/>
      <c r="F4" s="162"/>
      <c r="G4" s="162"/>
      <c r="H4" s="163"/>
      <c r="I4" s="158"/>
    </row>
    <row r="5" spans="2:9" ht="31.5" x14ac:dyDescent="0.25">
      <c r="B5" s="160"/>
      <c r="C5" s="5" t="s">
        <v>41</v>
      </c>
      <c r="D5" s="5" t="s">
        <v>42</v>
      </c>
      <c r="E5" s="5" t="s">
        <v>43</v>
      </c>
      <c r="F5" s="5" t="s">
        <v>44</v>
      </c>
      <c r="G5" s="5" t="s">
        <v>56</v>
      </c>
      <c r="H5" s="5" t="s">
        <v>45</v>
      </c>
      <c r="I5" s="158"/>
    </row>
    <row r="6" spans="2:9" s="25" customFormat="1" x14ac:dyDescent="0.25">
      <c r="B6" s="23"/>
      <c r="C6" s="23"/>
      <c r="D6" s="23"/>
      <c r="E6" s="23"/>
      <c r="F6" s="24"/>
      <c r="G6" s="24"/>
      <c r="H6" s="23"/>
      <c r="I6" s="62"/>
    </row>
    <row r="7" spans="2:9" s="25" customFormat="1" x14ac:dyDescent="0.25">
      <c r="B7" s="23"/>
      <c r="C7" s="23"/>
      <c r="D7" s="23"/>
      <c r="E7" s="23"/>
      <c r="F7" s="24"/>
      <c r="G7" s="24"/>
      <c r="H7" s="23"/>
      <c r="I7" s="62"/>
    </row>
    <row r="8" spans="2:9" s="25" customFormat="1" x14ac:dyDescent="0.25">
      <c r="B8" s="23"/>
      <c r="C8" s="23"/>
      <c r="D8" s="23"/>
      <c r="E8" s="23"/>
      <c r="F8" s="24"/>
      <c r="G8" s="24"/>
      <c r="H8" s="23"/>
      <c r="I8" s="62"/>
    </row>
    <row r="9" spans="2:9" s="25" customFormat="1" x14ac:dyDescent="0.25">
      <c r="B9" s="23"/>
      <c r="C9" s="23"/>
      <c r="D9" s="23"/>
      <c r="E9" s="23"/>
      <c r="F9" s="24"/>
      <c r="G9" s="24"/>
      <c r="H9" s="23"/>
      <c r="I9" s="62"/>
    </row>
    <row r="10" spans="2:9" s="25" customFormat="1" x14ac:dyDescent="0.25">
      <c r="B10" s="23"/>
      <c r="C10" s="23"/>
      <c r="D10" s="23"/>
      <c r="E10" s="23"/>
      <c r="F10" s="24"/>
      <c r="G10" s="24"/>
      <c r="H10" s="23"/>
      <c r="I10" s="62"/>
    </row>
    <row r="11" spans="2:9" s="25" customFormat="1" x14ac:dyDescent="0.25">
      <c r="B11" s="23"/>
      <c r="C11" s="23"/>
      <c r="D11" s="23"/>
      <c r="E11" s="23"/>
      <c r="F11" s="24"/>
      <c r="G11" s="24"/>
      <c r="H11" s="23"/>
      <c r="I11" s="62"/>
    </row>
    <row r="12" spans="2:9" s="25" customFormat="1" x14ac:dyDescent="0.25">
      <c r="B12" s="23"/>
      <c r="C12" s="23"/>
      <c r="D12" s="23"/>
      <c r="E12" s="23"/>
      <c r="F12" s="24"/>
      <c r="G12" s="24"/>
      <c r="H12" s="23"/>
      <c r="I12" s="62"/>
    </row>
    <row r="13" spans="2:9" s="25" customFormat="1" x14ac:dyDescent="0.25">
      <c r="B13" s="23"/>
      <c r="C13" s="23"/>
      <c r="D13" s="23"/>
      <c r="E13" s="23"/>
      <c r="F13" s="24"/>
      <c r="G13" s="24"/>
      <c r="H13" s="23"/>
      <c r="I13" s="62"/>
    </row>
    <row r="14" spans="2:9" s="25" customFormat="1" x14ac:dyDescent="0.25">
      <c r="B14" s="23"/>
      <c r="C14" s="23"/>
      <c r="D14" s="23"/>
      <c r="E14" s="23"/>
      <c r="F14" s="24"/>
      <c r="G14" s="24"/>
      <c r="H14" s="23"/>
      <c r="I14" s="62"/>
    </row>
    <row r="15" spans="2:9" s="25" customFormat="1" x14ac:dyDescent="0.25">
      <c r="B15" s="23"/>
      <c r="C15" s="23"/>
      <c r="D15" s="23"/>
      <c r="E15" s="23"/>
      <c r="F15" s="24"/>
      <c r="G15" s="24"/>
      <c r="H15" s="23"/>
      <c r="I15" s="62"/>
    </row>
    <row r="16" spans="2:9" s="25" customFormat="1" ht="15.6" x14ac:dyDescent="0.3">
      <c r="B16" s="23"/>
      <c r="C16" s="23"/>
      <c r="D16" s="23"/>
      <c r="E16" s="23"/>
      <c r="F16" s="24"/>
      <c r="G16" s="24"/>
      <c r="H16" s="23"/>
      <c r="I16" s="62"/>
    </row>
    <row r="17" spans="2:9" s="25" customFormat="1" ht="15.6" x14ac:dyDescent="0.3">
      <c r="B17" s="23"/>
      <c r="C17" s="23"/>
      <c r="D17" s="23"/>
      <c r="E17" s="23"/>
      <c r="F17" s="24"/>
      <c r="G17" s="24"/>
      <c r="H17" s="23"/>
      <c r="I17" s="62"/>
    </row>
    <row r="18" spans="2:9" s="25" customFormat="1" x14ac:dyDescent="0.25">
      <c r="B18" s="23"/>
      <c r="C18" s="23"/>
      <c r="D18" s="23"/>
      <c r="E18" s="23"/>
      <c r="F18" s="24"/>
      <c r="G18" s="24"/>
      <c r="H18" s="23"/>
      <c r="I18" s="62"/>
    </row>
    <row r="19" spans="2:9" s="25" customFormat="1" x14ac:dyDescent="0.25">
      <c r="B19" s="23"/>
      <c r="C19" s="23"/>
      <c r="D19" s="23"/>
      <c r="E19" s="23"/>
      <c r="F19" s="24"/>
      <c r="G19" s="24"/>
      <c r="H19" s="23"/>
      <c r="I19" s="62"/>
    </row>
    <row r="20" spans="2:9" s="25" customFormat="1" x14ac:dyDescent="0.25">
      <c r="B20" s="23"/>
      <c r="C20" s="23"/>
      <c r="D20" s="23"/>
      <c r="E20" s="23"/>
      <c r="F20" s="24"/>
      <c r="G20" s="24"/>
      <c r="H20" s="23"/>
      <c r="I20" s="62"/>
    </row>
    <row r="21" spans="2:9" s="25" customFormat="1" x14ac:dyDescent="0.25">
      <c r="B21" s="23"/>
      <c r="C21" s="23"/>
      <c r="D21" s="23"/>
      <c r="E21" s="23"/>
      <c r="F21" s="24"/>
      <c r="G21" s="24"/>
      <c r="H21" s="23"/>
      <c r="I21" s="62"/>
    </row>
    <row r="22" spans="2:9" s="25" customFormat="1" x14ac:dyDescent="0.25">
      <c r="B22" s="23"/>
      <c r="C22" s="23"/>
      <c r="D22" s="23"/>
      <c r="E22" s="23"/>
      <c r="F22" s="24"/>
      <c r="G22" s="24"/>
      <c r="H22" s="23"/>
      <c r="I22" s="62"/>
    </row>
    <row r="23" spans="2:9" x14ac:dyDescent="0.25">
      <c r="B23" s="154" t="s">
        <v>46</v>
      </c>
      <c r="C23" s="155"/>
      <c r="D23" s="155"/>
      <c r="E23" s="155"/>
      <c r="F23" s="155"/>
      <c r="G23" s="155"/>
      <c r="H23" s="156"/>
      <c r="I23" s="73">
        <f>SUM(I6:I22)</f>
        <v>0</v>
      </c>
    </row>
    <row r="24" spans="2:9" s="25" customFormat="1" x14ac:dyDescent="0.25">
      <c r="B24" s="23"/>
      <c r="C24" s="23"/>
      <c r="D24" s="23"/>
      <c r="E24" s="23"/>
      <c r="F24" s="24"/>
      <c r="G24" s="24"/>
      <c r="H24" s="23"/>
      <c r="I24" s="62"/>
    </row>
    <row r="25" spans="2:9" s="25" customFormat="1" x14ac:dyDescent="0.25">
      <c r="B25" s="23"/>
      <c r="C25" s="23"/>
      <c r="D25" s="23"/>
      <c r="E25" s="23"/>
      <c r="F25" s="24"/>
      <c r="G25" s="24"/>
      <c r="H25" s="23"/>
      <c r="I25" s="62"/>
    </row>
    <row r="26" spans="2:9" s="25" customFormat="1" x14ac:dyDescent="0.25">
      <c r="B26" s="23"/>
      <c r="C26" s="23"/>
      <c r="D26" s="23"/>
      <c r="E26" s="23"/>
      <c r="F26" s="24"/>
      <c r="G26" s="24"/>
      <c r="H26" s="23"/>
      <c r="I26" s="62"/>
    </row>
    <row r="27" spans="2:9" s="25" customFormat="1" x14ac:dyDescent="0.25">
      <c r="B27" s="23"/>
      <c r="C27" s="23"/>
      <c r="D27" s="23"/>
      <c r="E27" s="23"/>
      <c r="F27" s="24"/>
      <c r="G27" s="24"/>
      <c r="H27" s="23"/>
      <c r="I27" s="62"/>
    </row>
    <row r="28" spans="2:9" s="25" customFormat="1" x14ac:dyDescent="0.25">
      <c r="B28" s="23"/>
      <c r="C28" s="23"/>
      <c r="D28" s="23"/>
      <c r="E28" s="23"/>
      <c r="F28" s="24"/>
      <c r="G28" s="24"/>
      <c r="H28" s="23"/>
      <c r="I28" s="62"/>
    </row>
    <row r="29" spans="2:9" s="25" customFormat="1" x14ac:dyDescent="0.25">
      <c r="B29" s="23"/>
      <c r="C29" s="23"/>
      <c r="D29" s="23"/>
      <c r="E29" s="23"/>
      <c r="F29" s="24"/>
      <c r="G29" s="24"/>
      <c r="H29" s="23"/>
      <c r="I29" s="62"/>
    </row>
    <row r="30" spans="2:9" s="25" customFormat="1" x14ac:dyDescent="0.25">
      <c r="B30" s="23"/>
      <c r="C30" s="23"/>
      <c r="D30" s="23"/>
      <c r="E30" s="23"/>
      <c r="F30" s="24"/>
      <c r="G30" s="24"/>
      <c r="H30" s="23"/>
      <c r="I30" s="62"/>
    </row>
    <row r="31" spans="2:9" s="25" customFormat="1" x14ac:dyDescent="0.25">
      <c r="B31" s="23"/>
      <c r="C31" s="23"/>
      <c r="D31" s="23"/>
      <c r="E31" s="23"/>
      <c r="F31" s="24"/>
      <c r="G31" s="24"/>
      <c r="H31" s="23"/>
      <c r="I31" s="62"/>
    </row>
    <row r="32" spans="2:9" s="25" customFormat="1" x14ac:dyDescent="0.25">
      <c r="B32" s="23"/>
      <c r="C32" s="23"/>
      <c r="D32" s="23"/>
      <c r="E32" s="23"/>
      <c r="F32" s="24"/>
      <c r="G32" s="24"/>
      <c r="H32" s="23"/>
      <c r="I32" s="62"/>
    </row>
    <row r="33" spans="2:9" s="25" customFormat="1" x14ac:dyDescent="0.25">
      <c r="B33" s="23"/>
      <c r="C33" s="23"/>
      <c r="D33" s="23"/>
      <c r="E33" s="23"/>
      <c r="F33" s="24"/>
      <c r="G33" s="24"/>
      <c r="H33" s="23"/>
      <c r="I33" s="62"/>
    </row>
    <row r="34" spans="2:9" s="25" customFormat="1" x14ac:dyDescent="0.25">
      <c r="B34" s="23"/>
      <c r="C34" s="23"/>
      <c r="D34" s="23"/>
      <c r="E34" s="23"/>
      <c r="F34" s="24"/>
      <c r="G34" s="24"/>
      <c r="H34" s="23"/>
      <c r="I34" s="62"/>
    </row>
    <row r="35" spans="2:9" s="25" customFormat="1" x14ac:dyDescent="0.25">
      <c r="B35" s="23"/>
      <c r="C35" s="23"/>
      <c r="D35" s="23"/>
      <c r="E35" s="23"/>
      <c r="F35" s="24"/>
      <c r="G35" s="24"/>
      <c r="H35" s="23"/>
      <c r="I35" s="62"/>
    </row>
    <row r="36" spans="2:9" s="25" customFormat="1" x14ac:dyDescent="0.25">
      <c r="B36" s="23"/>
      <c r="C36" s="23"/>
      <c r="D36" s="23"/>
      <c r="E36" s="23"/>
      <c r="F36" s="24"/>
      <c r="G36" s="24"/>
      <c r="H36" s="23"/>
      <c r="I36" s="62"/>
    </row>
    <row r="37" spans="2:9" s="25" customFormat="1" x14ac:dyDescent="0.25">
      <c r="B37" s="23"/>
      <c r="C37" s="23"/>
      <c r="D37" s="23"/>
      <c r="E37" s="23"/>
      <c r="F37" s="24"/>
      <c r="G37" s="24"/>
      <c r="H37" s="23"/>
      <c r="I37" s="62"/>
    </row>
    <row r="38" spans="2:9" s="25" customFormat="1" x14ac:dyDescent="0.25">
      <c r="B38" s="23"/>
      <c r="C38" s="23"/>
      <c r="D38" s="23"/>
      <c r="E38" s="23"/>
      <c r="F38" s="24"/>
      <c r="G38" s="24"/>
      <c r="H38" s="23"/>
      <c r="I38" s="62"/>
    </row>
    <row r="39" spans="2:9" s="25" customFormat="1" x14ac:dyDescent="0.25">
      <c r="B39" s="23"/>
      <c r="C39" s="23"/>
      <c r="D39" s="23"/>
      <c r="E39" s="23"/>
      <c r="F39" s="24"/>
      <c r="G39" s="24"/>
      <c r="H39" s="23"/>
      <c r="I39" s="62"/>
    </row>
    <row r="40" spans="2:9" s="25" customFormat="1" x14ac:dyDescent="0.25">
      <c r="B40" s="23"/>
      <c r="C40" s="23"/>
      <c r="D40" s="23"/>
      <c r="E40" s="23"/>
      <c r="F40" s="24"/>
      <c r="G40" s="24"/>
      <c r="H40" s="23"/>
      <c r="I40" s="62"/>
    </row>
    <row r="41" spans="2:9" x14ac:dyDescent="0.25">
      <c r="B41" s="154" t="s">
        <v>128</v>
      </c>
      <c r="C41" s="155"/>
      <c r="D41" s="155"/>
      <c r="E41" s="155"/>
      <c r="F41" s="155"/>
      <c r="G41" s="155"/>
      <c r="H41" s="156"/>
      <c r="I41" s="73">
        <f>SUM(I24:I40)</f>
        <v>0</v>
      </c>
    </row>
    <row r="42" spans="2:9" x14ac:dyDescent="0.25">
      <c r="B42" s="108" t="s">
        <v>54</v>
      </c>
      <c r="C42" s="109"/>
      <c r="D42" s="109"/>
      <c r="E42" s="109"/>
      <c r="F42" s="109"/>
      <c r="G42" s="109"/>
      <c r="H42" s="110"/>
      <c r="I42" s="73">
        <f>I23+I41</f>
        <v>0</v>
      </c>
    </row>
    <row r="43" spans="2:9" x14ac:dyDescent="0.25">
      <c r="B43" s="17" t="s">
        <v>127</v>
      </c>
    </row>
  </sheetData>
  <sheetProtection formatCells="0" formatColumns="0" formatRows="0" insertColumns="0" insertRows="0" deleteColumns="0" deleteRows="0" selectLockedCells="1"/>
  <mergeCells count="6">
    <mergeCell ref="B41:H41"/>
    <mergeCell ref="C3:H3"/>
    <mergeCell ref="I3:I5"/>
    <mergeCell ref="B4:B5"/>
    <mergeCell ref="C4:H4"/>
    <mergeCell ref="B23:H23"/>
  </mergeCells>
  <dataValidations count="1">
    <dataValidation type="date" operator="greaterThanOrEqual" allowBlank="1" showInputMessage="1" showErrorMessage="1" errorTitle="Tähelepanu!" error="Kulu tasumise kuupäev ei saa olla varasem kui kuludokumendi kuupäev." promptTitle="Tähelepanu!" prompt="Kulu tasumise kuupäev ei saa olla varasem kui kuludokumendi kuupäev." sqref="G24:G40 G6:G22">
      <formula1>F6</formula1>
    </dataValidation>
  </dataValidations>
  <pageMargins left="0.7" right="0.7" top="0.75" bottom="0.75" header="0.3" footer="0.3"/>
  <pageSetup paperSize="9" scale="67"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43"/>
  <sheetViews>
    <sheetView workbookViewId="0">
      <selection activeCell="D46" sqref="D46"/>
    </sheetView>
  </sheetViews>
  <sheetFormatPr defaultColWidth="9.140625" defaultRowHeight="15.75" x14ac:dyDescent="0.25"/>
  <cols>
    <col min="1" max="1" width="4.140625" style="17" customWidth="1"/>
    <col min="2" max="2" width="9.140625" style="17"/>
    <col min="3" max="3" width="18.28515625" style="17" customWidth="1"/>
    <col min="4" max="4" width="25.5703125" style="17" customWidth="1"/>
    <col min="5" max="5" width="16.7109375" style="13" customWidth="1"/>
    <col min="6" max="7" width="15.7109375" style="13" customWidth="1"/>
    <col min="8" max="8" width="15.42578125" style="17" customWidth="1"/>
    <col min="9" max="16384" width="9.140625" style="17"/>
  </cols>
  <sheetData>
    <row r="1" spans="2:9" x14ac:dyDescent="0.25">
      <c r="B1" s="3" t="s">
        <v>121</v>
      </c>
      <c r="C1" s="3"/>
    </row>
    <row r="3" spans="2:9" x14ac:dyDescent="0.25">
      <c r="B3" s="15"/>
      <c r="C3" s="157" t="s">
        <v>7</v>
      </c>
      <c r="D3" s="157"/>
      <c r="E3" s="157"/>
      <c r="F3" s="157"/>
      <c r="G3" s="157"/>
      <c r="H3" s="157"/>
      <c r="I3" s="158" t="s">
        <v>13</v>
      </c>
    </row>
    <row r="4" spans="2:9" x14ac:dyDescent="0.25">
      <c r="B4" s="159" t="s">
        <v>2</v>
      </c>
      <c r="C4" s="161" t="s">
        <v>75</v>
      </c>
      <c r="D4" s="162"/>
      <c r="E4" s="162"/>
      <c r="F4" s="162"/>
      <c r="G4" s="162"/>
      <c r="H4" s="163"/>
      <c r="I4" s="158"/>
    </row>
    <row r="5" spans="2:9" ht="31.5" x14ac:dyDescent="0.25">
      <c r="B5" s="160"/>
      <c r="C5" s="5" t="s">
        <v>41</v>
      </c>
      <c r="D5" s="5" t="s">
        <v>42</v>
      </c>
      <c r="E5" s="5" t="s">
        <v>43</v>
      </c>
      <c r="F5" s="5" t="s">
        <v>44</v>
      </c>
      <c r="G5" s="5" t="s">
        <v>56</v>
      </c>
      <c r="H5" s="5" t="s">
        <v>45</v>
      </c>
      <c r="I5" s="158"/>
    </row>
    <row r="6" spans="2:9" s="25" customFormat="1" x14ac:dyDescent="0.25">
      <c r="B6" s="23"/>
      <c r="C6" s="23"/>
      <c r="D6" s="23"/>
      <c r="E6" s="23"/>
      <c r="F6" s="24"/>
      <c r="G6" s="24"/>
      <c r="H6" s="23"/>
      <c r="I6" s="62"/>
    </row>
    <row r="7" spans="2:9" s="25" customFormat="1" x14ac:dyDescent="0.25">
      <c r="B7" s="23"/>
      <c r="C7" s="23"/>
      <c r="D7" s="23"/>
      <c r="E7" s="23"/>
      <c r="F7" s="24"/>
      <c r="G7" s="24"/>
      <c r="H7" s="23"/>
      <c r="I7" s="62"/>
    </row>
    <row r="8" spans="2:9" s="25" customFormat="1" x14ac:dyDescent="0.25">
      <c r="B8" s="23"/>
      <c r="C8" s="23"/>
      <c r="D8" s="23"/>
      <c r="E8" s="23"/>
      <c r="F8" s="24"/>
      <c r="G8" s="24"/>
      <c r="H8" s="23"/>
      <c r="I8" s="62"/>
    </row>
    <row r="9" spans="2:9" s="25" customFormat="1" x14ac:dyDescent="0.25">
      <c r="B9" s="23"/>
      <c r="C9" s="23"/>
      <c r="D9" s="23"/>
      <c r="E9" s="23"/>
      <c r="F9" s="24"/>
      <c r="G9" s="24"/>
      <c r="H9" s="23"/>
      <c r="I9" s="62"/>
    </row>
    <row r="10" spans="2:9" s="25" customFormat="1" x14ac:dyDescent="0.25">
      <c r="B10" s="23"/>
      <c r="C10" s="23"/>
      <c r="D10" s="23"/>
      <c r="E10" s="23"/>
      <c r="F10" s="24"/>
      <c r="G10" s="24"/>
      <c r="H10" s="23"/>
      <c r="I10" s="62"/>
    </row>
    <row r="11" spans="2:9" s="25" customFormat="1" x14ac:dyDescent="0.25">
      <c r="B11" s="23"/>
      <c r="C11" s="23"/>
      <c r="D11" s="23"/>
      <c r="E11" s="23"/>
      <c r="F11" s="24"/>
      <c r="G11" s="24"/>
      <c r="H11" s="23"/>
      <c r="I11" s="62"/>
    </row>
    <row r="12" spans="2:9" s="25" customFormat="1" x14ac:dyDescent="0.25">
      <c r="B12" s="23"/>
      <c r="C12" s="23"/>
      <c r="D12" s="23"/>
      <c r="E12" s="23"/>
      <c r="F12" s="24"/>
      <c r="G12" s="24"/>
      <c r="H12" s="23"/>
      <c r="I12" s="62"/>
    </row>
    <row r="13" spans="2:9" s="25" customFormat="1" x14ac:dyDescent="0.25">
      <c r="B13" s="23"/>
      <c r="C13" s="23"/>
      <c r="D13" s="23"/>
      <c r="E13" s="23"/>
      <c r="F13" s="24"/>
      <c r="G13" s="24"/>
      <c r="H13" s="23"/>
      <c r="I13" s="62"/>
    </row>
    <row r="14" spans="2:9" s="25" customFormat="1" x14ac:dyDescent="0.25">
      <c r="B14" s="23"/>
      <c r="C14" s="23"/>
      <c r="D14" s="23"/>
      <c r="E14" s="23"/>
      <c r="F14" s="24"/>
      <c r="G14" s="24"/>
      <c r="H14" s="23"/>
      <c r="I14" s="62"/>
    </row>
    <row r="15" spans="2:9" s="25" customFormat="1" x14ac:dyDescent="0.25">
      <c r="B15" s="23"/>
      <c r="C15" s="23"/>
      <c r="D15" s="23"/>
      <c r="E15" s="23"/>
      <c r="F15" s="24"/>
      <c r="G15" s="24"/>
      <c r="H15" s="23"/>
      <c r="I15" s="62"/>
    </row>
    <row r="16" spans="2:9" s="25" customFormat="1" ht="15.6" x14ac:dyDescent="0.3">
      <c r="B16" s="23"/>
      <c r="C16" s="23"/>
      <c r="D16" s="23"/>
      <c r="E16" s="23"/>
      <c r="F16" s="24"/>
      <c r="G16" s="24"/>
      <c r="H16" s="23"/>
      <c r="I16" s="62"/>
    </row>
    <row r="17" spans="2:9" s="25" customFormat="1" ht="15.6" x14ac:dyDescent="0.3">
      <c r="B17" s="23"/>
      <c r="C17" s="23"/>
      <c r="D17" s="23"/>
      <c r="E17" s="23"/>
      <c r="F17" s="24"/>
      <c r="G17" s="24"/>
      <c r="H17" s="23"/>
      <c r="I17" s="62"/>
    </row>
    <row r="18" spans="2:9" s="25" customFormat="1" x14ac:dyDescent="0.25">
      <c r="B18" s="23"/>
      <c r="C18" s="23"/>
      <c r="D18" s="23"/>
      <c r="E18" s="23"/>
      <c r="F18" s="24"/>
      <c r="G18" s="24"/>
      <c r="H18" s="23"/>
      <c r="I18" s="62"/>
    </row>
    <row r="19" spans="2:9" s="25" customFormat="1" x14ac:dyDescent="0.25">
      <c r="B19" s="23"/>
      <c r="C19" s="23"/>
      <c r="D19" s="23"/>
      <c r="E19" s="23"/>
      <c r="F19" s="24"/>
      <c r="G19" s="24"/>
      <c r="H19" s="23"/>
      <c r="I19" s="62"/>
    </row>
    <row r="20" spans="2:9" s="25" customFormat="1" x14ac:dyDescent="0.25">
      <c r="B20" s="23"/>
      <c r="C20" s="23"/>
      <c r="D20" s="23"/>
      <c r="E20" s="23"/>
      <c r="F20" s="24"/>
      <c r="G20" s="24"/>
      <c r="H20" s="23"/>
      <c r="I20" s="62"/>
    </row>
    <row r="21" spans="2:9" s="25" customFormat="1" x14ac:dyDescent="0.25">
      <c r="B21" s="23"/>
      <c r="C21" s="23"/>
      <c r="D21" s="23"/>
      <c r="E21" s="23"/>
      <c r="F21" s="24"/>
      <c r="G21" s="24"/>
      <c r="H21" s="23"/>
      <c r="I21" s="62"/>
    </row>
    <row r="22" spans="2:9" s="25" customFormat="1" x14ac:dyDescent="0.25">
      <c r="B22" s="23"/>
      <c r="C22" s="23"/>
      <c r="D22" s="23"/>
      <c r="E22" s="23"/>
      <c r="F22" s="24"/>
      <c r="G22" s="24"/>
      <c r="H22" s="23"/>
      <c r="I22" s="62"/>
    </row>
    <row r="23" spans="2:9" x14ac:dyDescent="0.25">
      <c r="B23" s="154" t="s">
        <v>46</v>
      </c>
      <c r="C23" s="155"/>
      <c r="D23" s="155"/>
      <c r="E23" s="155"/>
      <c r="F23" s="155"/>
      <c r="G23" s="155"/>
      <c r="H23" s="156"/>
      <c r="I23" s="73">
        <f>SUM(I6:I22)</f>
        <v>0</v>
      </c>
    </row>
    <row r="24" spans="2:9" s="25" customFormat="1" x14ac:dyDescent="0.25">
      <c r="B24" s="23"/>
      <c r="C24" s="23"/>
      <c r="D24" s="23"/>
      <c r="E24" s="23"/>
      <c r="F24" s="24"/>
      <c r="G24" s="24"/>
      <c r="H24" s="23"/>
      <c r="I24" s="62"/>
    </row>
    <row r="25" spans="2:9" s="25" customFormat="1" x14ac:dyDescent="0.25">
      <c r="B25" s="23"/>
      <c r="C25" s="23"/>
      <c r="D25" s="23"/>
      <c r="E25" s="23"/>
      <c r="F25" s="24"/>
      <c r="G25" s="24"/>
      <c r="H25" s="23"/>
      <c r="I25" s="62"/>
    </row>
    <row r="26" spans="2:9" s="25" customFormat="1" x14ac:dyDescent="0.25">
      <c r="B26" s="23"/>
      <c r="C26" s="23"/>
      <c r="D26" s="23"/>
      <c r="E26" s="23"/>
      <c r="F26" s="24"/>
      <c r="G26" s="24"/>
      <c r="H26" s="23"/>
      <c r="I26" s="62"/>
    </row>
    <row r="27" spans="2:9" s="25" customFormat="1" x14ac:dyDescent="0.25">
      <c r="B27" s="23"/>
      <c r="C27" s="23"/>
      <c r="D27" s="23"/>
      <c r="E27" s="23"/>
      <c r="F27" s="24"/>
      <c r="G27" s="24"/>
      <c r="H27" s="23"/>
      <c r="I27" s="62"/>
    </row>
    <row r="28" spans="2:9" s="25" customFormat="1" x14ac:dyDescent="0.25">
      <c r="B28" s="23"/>
      <c r="C28" s="23"/>
      <c r="D28" s="23"/>
      <c r="E28" s="23"/>
      <c r="F28" s="24"/>
      <c r="G28" s="24"/>
      <c r="H28" s="23"/>
      <c r="I28" s="62"/>
    </row>
    <row r="29" spans="2:9" s="25" customFormat="1" x14ac:dyDescent="0.25">
      <c r="B29" s="23"/>
      <c r="C29" s="23"/>
      <c r="D29" s="23"/>
      <c r="E29" s="23"/>
      <c r="F29" s="24"/>
      <c r="G29" s="24"/>
      <c r="H29" s="23"/>
      <c r="I29" s="62"/>
    </row>
    <row r="30" spans="2:9" s="25" customFormat="1" x14ac:dyDescent="0.25">
      <c r="B30" s="23"/>
      <c r="C30" s="23"/>
      <c r="D30" s="23"/>
      <c r="E30" s="23"/>
      <c r="F30" s="24"/>
      <c r="G30" s="24"/>
      <c r="H30" s="23"/>
      <c r="I30" s="62"/>
    </row>
    <row r="31" spans="2:9" s="25" customFormat="1" x14ac:dyDescent="0.25">
      <c r="B31" s="23"/>
      <c r="C31" s="23"/>
      <c r="D31" s="23"/>
      <c r="E31" s="23"/>
      <c r="F31" s="24"/>
      <c r="G31" s="24"/>
      <c r="H31" s="23"/>
      <c r="I31" s="62"/>
    </row>
    <row r="32" spans="2:9" s="25" customFormat="1" x14ac:dyDescent="0.25">
      <c r="B32" s="23"/>
      <c r="C32" s="23"/>
      <c r="D32" s="23"/>
      <c r="E32" s="23"/>
      <c r="F32" s="24"/>
      <c r="G32" s="24"/>
      <c r="H32" s="23"/>
      <c r="I32" s="62"/>
    </row>
    <row r="33" spans="2:9" s="25" customFormat="1" x14ac:dyDescent="0.25">
      <c r="B33" s="23"/>
      <c r="C33" s="23"/>
      <c r="D33" s="23"/>
      <c r="E33" s="23"/>
      <c r="F33" s="24"/>
      <c r="G33" s="24"/>
      <c r="H33" s="23"/>
      <c r="I33" s="62"/>
    </row>
    <row r="34" spans="2:9" s="25" customFormat="1" x14ac:dyDescent="0.25">
      <c r="B34" s="23"/>
      <c r="C34" s="23"/>
      <c r="D34" s="23"/>
      <c r="E34" s="23"/>
      <c r="F34" s="24"/>
      <c r="G34" s="24"/>
      <c r="H34" s="23"/>
      <c r="I34" s="62"/>
    </row>
    <row r="35" spans="2:9" s="25" customFormat="1" x14ac:dyDescent="0.25">
      <c r="B35" s="23"/>
      <c r="C35" s="23"/>
      <c r="D35" s="23"/>
      <c r="E35" s="23"/>
      <c r="F35" s="24"/>
      <c r="G35" s="24"/>
      <c r="H35" s="23"/>
      <c r="I35" s="62"/>
    </row>
    <row r="36" spans="2:9" s="25" customFormat="1" x14ac:dyDescent="0.25">
      <c r="B36" s="23"/>
      <c r="C36" s="23"/>
      <c r="D36" s="23"/>
      <c r="E36" s="23"/>
      <c r="F36" s="24"/>
      <c r="G36" s="24"/>
      <c r="H36" s="23"/>
      <c r="I36" s="62"/>
    </row>
    <row r="37" spans="2:9" s="25" customFormat="1" x14ac:dyDescent="0.25">
      <c r="B37" s="23"/>
      <c r="C37" s="23"/>
      <c r="D37" s="23"/>
      <c r="E37" s="23"/>
      <c r="F37" s="24"/>
      <c r="G37" s="24"/>
      <c r="H37" s="23"/>
      <c r="I37" s="62"/>
    </row>
    <row r="38" spans="2:9" s="25" customFormat="1" x14ac:dyDescent="0.25">
      <c r="B38" s="23"/>
      <c r="C38" s="23"/>
      <c r="D38" s="23"/>
      <c r="E38" s="23"/>
      <c r="F38" s="24"/>
      <c r="G38" s="24"/>
      <c r="H38" s="23"/>
      <c r="I38" s="62"/>
    </row>
    <row r="39" spans="2:9" s="25" customFormat="1" x14ac:dyDescent="0.25">
      <c r="B39" s="23"/>
      <c r="C39" s="23"/>
      <c r="D39" s="23"/>
      <c r="E39" s="23"/>
      <c r="F39" s="24"/>
      <c r="G39" s="24"/>
      <c r="H39" s="23"/>
      <c r="I39" s="62"/>
    </row>
    <row r="40" spans="2:9" s="25" customFormat="1" x14ac:dyDescent="0.25">
      <c r="B40" s="23"/>
      <c r="C40" s="23"/>
      <c r="D40" s="23"/>
      <c r="E40" s="23"/>
      <c r="F40" s="24"/>
      <c r="G40" s="24"/>
      <c r="H40" s="23"/>
      <c r="I40" s="62"/>
    </row>
    <row r="41" spans="2:9" x14ac:dyDescent="0.25">
      <c r="B41" s="154" t="s">
        <v>128</v>
      </c>
      <c r="C41" s="155"/>
      <c r="D41" s="155"/>
      <c r="E41" s="155"/>
      <c r="F41" s="155"/>
      <c r="G41" s="155"/>
      <c r="H41" s="156"/>
      <c r="I41" s="73">
        <f>SUM(I24:I40)</f>
        <v>0</v>
      </c>
    </row>
    <row r="42" spans="2:9" x14ac:dyDescent="0.25">
      <c r="B42" s="164" t="s">
        <v>125</v>
      </c>
      <c r="C42" s="165"/>
      <c r="D42" s="165"/>
      <c r="E42" s="165"/>
      <c r="F42" s="165"/>
      <c r="G42" s="165"/>
      <c r="H42" s="166"/>
      <c r="I42" s="73">
        <f>I23+I41</f>
        <v>0</v>
      </c>
    </row>
    <row r="43" spans="2:9" x14ac:dyDescent="0.25">
      <c r="B43" s="17" t="s">
        <v>127</v>
      </c>
    </row>
  </sheetData>
  <sheetProtection formatCells="0" formatColumns="0" formatRows="0" insertColumns="0" insertRows="0" deleteColumns="0" deleteRows="0" selectLockedCells="1"/>
  <mergeCells count="7">
    <mergeCell ref="B41:H41"/>
    <mergeCell ref="B42:H42"/>
    <mergeCell ref="C3:H3"/>
    <mergeCell ref="I3:I5"/>
    <mergeCell ref="B4:B5"/>
    <mergeCell ref="C4:H4"/>
    <mergeCell ref="B23:H23"/>
  </mergeCells>
  <dataValidations count="1">
    <dataValidation type="date" operator="greaterThanOrEqual" allowBlank="1" showInputMessage="1" showErrorMessage="1" errorTitle="Tähelepanu!" error="Kulu tasumise kuupäev ei saa olla varasem kui kuludokumendi kuupäev." promptTitle="Tähelepanu!" prompt="Kulu tasumise kuupäev ei saa olla varasem kui kuludokumendi kuupäev." sqref="G6:G22 G24:G40">
      <formula1>F6</formula1>
    </dataValidation>
  </dataValidations>
  <pageMargins left="0.7" right="0.7" top="0.75" bottom="0.75" header="0.3" footer="0.3"/>
  <pageSetup paperSize="9" scale="67"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43"/>
  <sheetViews>
    <sheetView topLeftCell="A10" zoomScaleNormal="100" workbookViewId="0">
      <selection activeCell="B1" sqref="B1"/>
    </sheetView>
  </sheetViews>
  <sheetFormatPr defaultColWidth="9.140625" defaultRowHeight="15.75" x14ac:dyDescent="0.25"/>
  <cols>
    <col min="1" max="1" width="4.5703125" style="17" customWidth="1"/>
    <col min="2" max="2" width="9.140625" style="17"/>
    <col min="3" max="3" width="18.28515625" style="17" customWidth="1"/>
    <col min="4" max="4" width="25.5703125" style="17" customWidth="1"/>
    <col min="5" max="5" width="16.7109375" style="13" customWidth="1"/>
    <col min="6" max="7" width="15.7109375" style="13" customWidth="1"/>
    <col min="8" max="8" width="15.42578125" style="17" customWidth="1"/>
    <col min="9" max="16384" width="9.140625" style="17"/>
  </cols>
  <sheetData>
    <row r="1" spans="2:9" x14ac:dyDescent="0.25">
      <c r="B1" s="3" t="s">
        <v>109</v>
      </c>
      <c r="C1" s="3"/>
    </row>
    <row r="3" spans="2:9" x14ac:dyDescent="0.25">
      <c r="B3" s="15"/>
      <c r="C3" s="157" t="s">
        <v>7</v>
      </c>
      <c r="D3" s="157"/>
      <c r="E3" s="157"/>
      <c r="F3" s="157"/>
      <c r="G3" s="157"/>
      <c r="H3" s="157"/>
      <c r="I3" s="158" t="s">
        <v>13</v>
      </c>
    </row>
    <row r="4" spans="2:9" x14ac:dyDescent="0.25">
      <c r="B4" s="159" t="s">
        <v>2</v>
      </c>
      <c r="C4" s="161" t="s">
        <v>75</v>
      </c>
      <c r="D4" s="162"/>
      <c r="E4" s="162"/>
      <c r="F4" s="162"/>
      <c r="G4" s="162"/>
      <c r="H4" s="163"/>
      <c r="I4" s="158"/>
    </row>
    <row r="5" spans="2:9" ht="31.5" x14ac:dyDescent="0.25">
      <c r="B5" s="160"/>
      <c r="C5" s="5" t="s">
        <v>41</v>
      </c>
      <c r="D5" s="5" t="s">
        <v>42</v>
      </c>
      <c r="E5" s="5" t="s">
        <v>43</v>
      </c>
      <c r="F5" s="5" t="s">
        <v>44</v>
      </c>
      <c r="G5" s="5" t="s">
        <v>56</v>
      </c>
      <c r="H5" s="5" t="s">
        <v>45</v>
      </c>
      <c r="I5" s="158"/>
    </row>
    <row r="6" spans="2:9" s="25" customFormat="1" x14ac:dyDescent="0.25">
      <c r="B6" s="23"/>
      <c r="C6" s="23"/>
      <c r="D6" s="23"/>
      <c r="E6" s="23"/>
      <c r="F6" s="24"/>
      <c r="G6" s="24"/>
      <c r="H6" s="23"/>
      <c r="I6" s="62"/>
    </row>
    <row r="7" spans="2:9" s="25" customFormat="1" x14ac:dyDescent="0.25">
      <c r="B7" s="23"/>
      <c r="C7" s="23"/>
      <c r="D7" s="23"/>
      <c r="E7" s="23"/>
      <c r="F7" s="24"/>
      <c r="G7" s="24"/>
      <c r="H7" s="23"/>
      <c r="I7" s="62"/>
    </row>
    <row r="8" spans="2:9" s="25" customFormat="1" x14ac:dyDescent="0.25">
      <c r="B8" s="23"/>
      <c r="C8" s="23"/>
      <c r="D8" s="23"/>
      <c r="E8" s="23"/>
      <c r="F8" s="24"/>
      <c r="G8" s="24"/>
      <c r="H8" s="23"/>
      <c r="I8" s="62"/>
    </row>
    <row r="9" spans="2:9" s="25" customFormat="1" x14ac:dyDescent="0.25">
      <c r="B9" s="23"/>
      <c r="C9" s="23"/>
      <c r="D9" s="23"/>
      <c r="E9" s="23"/>
      <c r="F9" s="24"/>
      <c r="G9" s="24"/>
      <c r="H9" s="23"/>
      <c r="I9" s="62"/>
    </row>
    <row r="10" spans="2:9" s="25" customFormat="1" x14ac:dyDescent="0.25">
      <c r="B10" s="23"/>
      <c r="C10" s="23"/>
      <c r="D10" s="23"/>
      <c r="E10" s="23"/>
      <c r="F10" s="24"/>
      <c r="G10" s="24"/>
      <c r="H10" s="23"/>
      <c r="I10" s="62"/>
    </row>
    <row r="11" spans="2:9" s="25" customFormat="1" x14ac:dyDescent="0.25">
      <c r="B11" s="23"/>
      <c r="C11" s="23"/>
      <c r="D11" s="23"/>
      <c r="E11" s="23"/>
      <c r="F11" s="24"/>
      <c r="G11" s="24"/>
      <c r="H11" s="23"/>
      <c r="I11" s="62"/>
    </row>
    <row r="12" spans="2:9" s="25" customFormat="1" x14ac:dyDescent="0.25">
      <c r="B12" s="23"/>
      <c r="C12" s="23"/>
      <c r="D12" s="23"/>
      <c r="E12" s="23"/>
      <c r="F12" s="24"/>
      <c r="G12" s="24"/>
      <c r="H12" s="23"/>
      <c r="I12" s="62"/>
    </row>
    <row r="13" spans="2:9" s="25" customFormat="1" x14ac:dyDescent="0.25">
      <c r="B13" s="23"/>
      <c r="C13" s="23"/>
      <c r="D13" s="23"/>
      <c r="E13" s="23"/>
      <c r="F13" s="24"/>
      <c r="G13" s="24"/>
      <c r="H13" s="23"/>
      <c r="I13" s="62"/>
    </row>
    <row r="14" spans="2:9" s="25" customFormat="1" x14ac:dyDescent="0.25">
      <c r="B14" s="23"/>
      <c r="C14" s="23"/>
      <c r="D14" s="23"/>
      <c r="E14" s="23"/>
      <c r="F14" s="24"/>
      <c r="G14" s="24"/>
      <c r="H14" s="23"/>
      <c r="I14" s="62"/>
    </row>
    <row r="15" spans="2:9" s="25" customFormat="1" x14ac:dyDescent="0.25">
      <c r="B15" s="23"/>
      <c r="C15" s="23"/>
      <c r="D15" s="23"/>
      <c r="E15" s="23"/>
      <c r="F15" s="24"/>
      <c r="G15" s="24"/>
      <c r="H15" s="23"/>
      <c r="I15" s="62"/>
    </row>
    <row r="16" spans="2:9" s="25" customFormat="1" x14ac:dyDescent="0.25">
      <c r="B16" s="23"/>
      <c r="C16" s="23"/>
      <c r="D16" s="23"/>
      <c r="E16" s="23"/>
      <c r="F16" s="24"/>
      <c r="G16" s="24"/>
      <c r="H16" s="23"/>
      <c r="I16" s="62"/>
    </row>
    <row r="17" spans="2:9" s="25" customFormat="1" x14ac:dyDescent="0.25">
      <c r="B17" s="23"/>
      <c r="C17" s="23"/>
      <c r="D17" s="23"/>
      <c r="E17" s="23"/>
      <c r="F17" s="24"/>
      <c r="G17" s="24"/>
      <c r="H17" s="23"/>
      <c r="I17" s="62"/>
    </row>
    <row r="18" spans="2:9" s="25" customFormat="1" x14ac:dyDescent="0.25">
      <c r="B18" s="23"/>
      <c r="C18" s="23"/>
      <c r="D18" s="23"/>
      <c r="E18" s="23"/>
      <c r="F18" s="24"/>
      <c r="G18" s="24"/>
      <c r="H18" s="23"/>
      <c r="I18" s="62"/>
    </row>
    <row r="19" spans="2:9" s="25" customFormat="1" x14ac:dyDescent="0.25">
      <c r="B19" s="23"/>
      <c r="C19" s="23"/>
      <c r="D19" s="23"/>
      <c r="E19" s="23"/>
      <c r="F19" s="24"/>
      <c r="G19" s="24"/>
      <c r="H19" s="23"/>
      <c r="I19" s="62"/>
    </row>
    <row r="20" spans="2:9" s="25" customFormat="1" x14ac:dyDescent="0.25">
      <c r="B20" s="23"/>
      <c r="C20" s="23"/>
      <c r="D20" s="23"/>
      <c r="E20" s="23"/>
      <c r="F20" s="24"/>
      <c r="G20" s="24"/>
      <c r="H20" s="23"/>
      <c r="I20" s="62"/>
    </row>
    <row r="21" spans="2:9" s="25" customFormat="1" x14ac:dyDescent="0.25">
      <c r="B21" s="23"/>
      <c r="C21" s="23"/>
      <c r="D21" s="23"/>
      <c r="E21" s="23"/>
      <c r="F21" s="24"/>
      <c r="G21" s="24"/>
      <c r="H21" s="23"/>
      <c r="I21" s="62"/>
    </row>
    <row r="22" spans="2:9" s="25" customFormat="1" x14ac:dyDescent="0.25">
      <c r="B22" s="23"/>
      <c r="C22" s="23"/>
      <c r="D22" s="23"/>
      <c r="E22" s="23"/>
      <c r="F22" s="24"/>
      <c r="G22" s="24"/>
      <c r="H22" s="23"/>
      <c r="I22" s="62"/>
    </row>
    <row r="23" spans="2:9" x14ac:dyDescent="0.25">
      <c r="B23" s="154" t="s">
        <v>46</v>
      </c>
      <c r="C23" s="155"/>
      <c r="D23" s="155"/>
      <c r="E23" s="155"/>
      <c r="F23" s="155"/>
      <c r="G23" s="155"/>
      <c r="H23" s="156"/>
      <c r="I23" s="73">
        <f>SUM(I6:I22)</f>
        <v>0</v>
      </c>
    </row>
    <row r="24" spans="2:9" s="25" customFormat="1" x14ac:dyDescent="0.25">
      <c r="B24" s="23"/>
      <c r="C24" s="23"/>
      <c r="D24" s="23"/>
      <c r="E24" s="23"/>
      <c r="F24" s="24"/>
      <c r="G24" s="24"/>
      <c r="H24" s="23"/>
      <c r="I24" s="62"/>
    </row>
    <row r="25" spans="2:9" s="25" customFormat="1" ht="15.6" x14ac:dyDescent="0.3">
      <c r="B25" s="23"/>
      <c r="C25" s="23"/>
      <c r="D25" s="23"/>
      <c r="E25" s="23"/>
      <c r="F25" s="24"/>
      <c r="G25" s="24"/>
      <c r="H25" s="23"/>
      <c r="I25" s="62"/>
    </row>
    <row r="26" spans="2:9" s="25" customFormat="1" ht="15.6" x14ac:dyDescent="0.3">
      <c r="B26" s="23"/>
      <c r="C26" s="23"/>
      <c r="D26" s="23"/>
      <c r="E26" s="23"/>
      <c r="F26" s="24"/>
      <c r="G26" s="24"/>
      <c r="H26" s="23"/>
      <c r="I26" s="62"/>
    </row>
    <row r="27" spans="2:9" s="25" customFormat="1" ht="15.6" x14ac:dyDescent="0.3">
      <c r="B27" s="23"/>
      <c r="C27" s="23"/>
      <c r="D27" s="23"/>
      <c r="E27" s="23"/>
      <c r="F27" s="24"/>
      <c r="G27" s="24"/>
      <c r="H27" s="23"/>
      <c r="I27" s="62"/>
    </row>
    <row r="28" spans="2:9" s="25" customFormat="1" x14ac:dyDescent="0.25">
      <c r="B28" s="23"/>
      <c r="C28" s="23"/>
      <c r="D28" s="23"/>
      <c r="E28" s="23"/>
      <c r="F28" s="24"/>
      <c r="G28" s="24"/>
      <c r="H28" s="23"/>
      <c r="I28" s="62"/>
    </row>
    <row r="29" spans="2:9" s="25" customFormat="1" x14ac:dyDescent="0.25">
      <c r="B29" s="23"/>
      <c r="C29" s="23"/>
      <c r="D29" s="23"/>
      <c r="E29" s="23"/>
      <c r="F29" s="24"/>
      <c r="G29" s="24"/>
      <c r="H29" s="23"/>
      <c r="I29" s="62"/>
    </row>
    <row r="30" spans="2:9" s="25" customFormat="1" x14ac:dyDescent="0.25">
      <c r="B30" s="23"/>
      <c r="C30" s="23"/>
      <c r="D30" s="23"/>
      <c r="E30" s="23"/>
      <c r="F30" s="24"/>
      <c r="G30" s="24"/>
      <c r="H30" s="23"/>
      <c r="I30" s="62"/>
    </row>
    <row r="31" spans="2:9" s="25" customFormat="1" x14ac:dyDescent="0.25">
      <c r="B31" s="23"/>
      <c r="C31" s="23"/>
      <c r="D31" s="23"/>
      <c r="E31" s="23"/>
      <c r="F31" s="24"/>
      <c r="G31" s="24"/>
      <c r="H31" s="23"/>
      <c r="I31" s="62"/>
    </row>
    <row r="32" spans="2:9" s="25" customFormat="1" x14ac:dyDescent="0.25">
      <c r="B32" s="23"/>
      <c r="C32" s="23"/>
      <c r="D32" s="23"/>
      <c r="E32" s="23"/>
      <c r="F32" s="24"/>
      <c r="G32" s="24"/>
      <c r="H32" s="23"/>
      <c r="I32" s="62"/>
    </row>
    <row r="33" spans="2:9" s="25" customFormat="1" x14ac:dyDescent="0.25">
      <c r="B33" s="23"/>
      <c r="C33" s="23"/>
      <c r="D33" s="23"/>
      <c r="E33" s="23"/>
      <c r="F33" s="24"/>
      <c r="G33" s="24"/>
      <c r="H33" s="23"/>
      <c r="I33" s="62"/>
    </row>
    <row r="34" spans="2:9" s="25" customFormat="1" x14ac:dyDescent="0.25">
      <c r="B34" s="23"/>
      <c r="C34" s="23"/>
      <c r="D34" s="23"/>
      <c r="E34" s="23"/>
      <c r="F34" s="24"/>
      <c r="G34" s="24"/>
      <c r="H34" s="23"/>
      <c r="I34" s="62"/>
    </row>
    <row r="35" spans="2:9" s="25" customFormat="1" x14ac:dyDescent="0.25">
      <c r="B35" s="23"/>
      <c r="C35" s="23"/>
      <c r="D35" s="23"/>
      <c r="E35" s="23"/>
      <c r="F35" s="24"/>
      <c r="G35" s="24"/>
      <c r="H35" s="23"/>
      <c r="I35" s="62"/>
    </row>
    <row r="36" spans="2:9" s="25" customFormat="1" x14ac:dyDescent="0.25">
      <c r="B36" s="23"/>
      <c r="C36" s="23"/>
      <c r="D36" s="23"/>
      <c r="E36" s="23"/>
      <c r="F36" s="24"/>
      <c r="G36" s="24"/>
      <c r="H36" s="23"/>
      <c r="I36" s="62"/>
    </row>
    <row r="37" spans="2:9" s="25" customFormat="1" x14ac:dyDescent="0.25">
      <c r="B37" s="23"/>
      <c r="C37" s="23"/>
      <c r="D37" s="23"/>
      <c r="E37" s="23"/>
      <c r="F37" s="24"/>
      <c r="G37" s="24"/>
      <c r="H37" s="23"/>
      <c r="I37" s="62"/>
    </row>
    <row r="38" spans="2:9" s="25" customFormat="1" x14ac:dyDescent="0.25">
      <c r="B38" s="23"/>
      <c r="C38" s="23"/>
      <c r="D38" s="23"/>
      <c r="E38" s="23"/>
      <c r="F38" s="24"/>
      <c r="G38" s="24"/>
      <c r="H38" s="23"/>
      <c r="I38" s="62"/>
    </row>
    <row r="39" spans="2:9" s="25" customFormat="1" x14ac:dyDescent="0.25">
      <c r="B39" s="23"/>
      <c r="C39" s="23"/>
      <c r="D39" s="23"/>
      <c r="E39" s="23"/>
      <c r="F39" s="24"/>
      <c r="G39" s="24"/>
      <c r="H39" s="23"/>
      <c r="I39" s="62"/>
    </row>
    <row r="40" spans="2:9" s="25" customFormat="1" x14ac:dyDescent="0.25">
      <c r="B40" s="23"/>
      <c r="C40" s="23"/>
      <c r="D40" s="23"/>
      <c r="E40" s="23"/>
      <c r="F40" s="24"/>
      <c r="G40" s="24"/>
      <c r="H40" s="23"/>
      <c r="I40" s="62"/>
    </row>
    <row r="41" spans="2:9" x14ac:dyDescent="0.25">
      <c r="B41" s="154" t="s">
        <v>128</v>
      </c>
      <c r="C41" s="155"/>
      <c r="D41" s="155"/>
      <c r="E41" s="155"/>
      <c r="F41" s="155"/>
      <c r="G41" s="155"/>
      <c r="H41" s="156"/>
      <c r="I41" s="73">
        <f>SUM(I24:I40)</f>
        <v>0</v>
      </c>
    </row>
    <row r="42" spans="2:9" x14ac:dyDescent="0.25">
      <c r="B42" s="108" t="s">
        <v>126</v>
      </c>
      <c r="C42" s="109"/>
      <c r="D42" s="109"/>
      <c r="E42" s="109"/>
      <c r="F42" s="109"/>
      <c r="G42" s="109"/>
      <c r="H42" s="110"/>
      <c r="I42" s="73">
        <f>I23+I41</f>
        <v>0</v>
      </c>
    </row>
    <row r="43" spans="2:9" x14ac:dyDescent="0.25">
      <c r="B43" s="17" t="s">
        <v>127</v>
      </c>
    </row>
  </sheetData>
  <sheetProtection formatCells="0" formatColumns="0" formatRows="0" insertColumns="0" insertRows="0" deleteColumns="0" deleteRows="0" selectLockedCells="1"/>
  <mergeCells count="6">
    <mergeCell ref="B41:H41"/>
    <mergeCell ref="C3:H3"/>
    <mergeCell ref="I3:I5"/>
    <mergeCell ref="B4:B5"/>
    <mergeCell ref="C4:H4"/>
    <mergeCell ref="B23:H23"/>
  </mergeCells>
  <dataValidations disablePrompts="1" xWindow="679" yWindow="701" count="1">
    <dataValidation type="date" operator="greaterThanOrEqual" allowBlank="1" showInputMessage="1" showErrorMessage="1" errorTitle="Tähelepanu!" error="Kulu tasumise kuupäev ei saa olla varasem kui kuludokumendi kuupäev." promptTitle="Tähelepanu!" prompt="Kulu tasumise kuupäev ei saa olla varasem kui kuludokumendi kuupäev." sqref="G6:G22 G24:G40">
      <formula1>F6</formula1>
    </dataValidation>
  </dataValidations>
  <pageMargins left="0.7" right="0.7" top="0.75" bottom="0.75" header="0.3" footer="0.3"/>
  <pageSetup paperSize="9" scale="67"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I43"/>
  <sheetViews>
    <sheetView zoomScaleNormal="100" workbookViewId="0">
      <selection activeCell="M12" sqref="M12"/>
    </sheetView>
  </sheetViews>
  <sheetFormatPr defaultColWidth="9.140625" defaultRowHeight="15.75" x14ac:dyDescent="0.25"/>
  <cols>
    <col min="1" max="1" width="2.5703125" style="17" customWidth="1"/>
    <col min="2" max="2" width="9.140625" style="17"/>
    <col min="3" max="3" width="18.28515625" style="17" customWidth="1"/>
    <col min="4" max="4" width="25.5703125" style="17" customWidth="1"/>
    <col min="5" max="5" width="16.7109375" style="13" customWidth="1"/>
    <col min="6" max="7" width="15.7109375" style="13" customWidth="1"/>
    <col min="8" max="8" width="15.42578125" style="17" customWidth="1"/>
    <col min="9" max="16384" width="9.140625" style="17"/>
  </cols>
  <sheetData>
    <row r="1" spans="2:9" x14ac:dyDescent="0.25">
      <c r="B1" s="3" t="s">
        <v>110</v>
      </c>
      <c r="C1" s="3"/>
    </row>
    <row r="3" spans="2:9" x14ac:dyDescent="0.25">
      <c r="B3" s="15"/>
      <c r="C3" s="157" t="s">
        <v>7</v>
      </c>
      <c r="D3" s="157"/>
      <c r="E3" s="157"/>
      <c r="F3" s="157"/>
      <c r="G3" s="157"/>
      <c r="H3" s="157"/>
      <c r="I3" s="158" t="s">
        <v>13</v>
      </c>
    </row>
    <row r="4" spans="2:9" x14ac:dyDescent="0.25">
      <c r="B4" s="159" t="s">
        <v>2</v>
      </c>
      <c r="C4" s="161" t="s">
        <v>75</v>
      </c>
      <c r="D4" s="162"/>
      <c r="E4" s="162"/>
      <c r="F4" s="162"/>
      <c r="G4" s="162"/>
      <c r="H4" s="163"/>
      <c r="I4" s="158"/>
    </row>
    <row r="5" spans="2:9" ht="31.5" x14ac:dyDescent="0.25">
      <c r="B5" s="160"/>
      <c r="C5" s="5" t="s">
        <v>41</v>
      </c>
      <c r="D5" s="5" t="s">
        <v>42</v>
      </c>
      <c r="E5" s="5" t="s">
        <v>43</v>
      </c>
      <c r="F5" s="5" t="s">
        <v>44</v>
      </c>
      <c r="G5" s="5" t="s">
        <v>56</v>
      </c>
      <c r="H5" s="5" t="s">
        <v>45</v>
      </c>
      <c r="I5" s="158"/>
    </row>
    <row r="6" spans="2:9" s="25" customFormat="1" x14ac:dyDescent="0.25">
      <c r="B6" s="23"/>
      <c r="C6" s="23"/>
      <c r="D6" s="23"/>
      <c r="E6" s="23"/>
      <c r="F6" s="24"/>
      <c r="G6" s="24"/>
      <c r="H6" s="23"/>
      <c r="I6" s="62"/>
    </row>
    <row r="7" spans="2:9" s="25" customFormat="1" x14ac:dyDescent="0.25">
      <c r="B7" s="23"/>
      <c r="C7" s="23"/>
      <c r="D7" s="23"/>
      <c r="E7" s="23"/>
      <c r="F7" s="24"/>
      <c r="G7" s="24"/>
      <c r="H7" s="23"/>
      <c r="I7" s="62"/>
    </row>
    <row r="8" spans="2:9" s="25" customFormat="1" x14ac:dyDescent="0.25">
      <c r="B8" s="23"/>
      <c r="C8" s="23"/>
      <c r="D8" s="23"/>
      <c r="E8" s="23"/>
      <c r="F8" s="24"/>
      <c r="G8" s="24"/>
      <c r="H8" s="23"/>
      <c r="I8" s="62"/>
    </row>
    <row r="9" spans="2:9" s="25" customFormat="1" x14ac:dyDescent="0.25">
      <c r="B9" s="23"/>
      <c r="C9" s="23"/>
      <c r="D9" s="23"/>
      <c r="E9" s="23"/>
      <c r="F9" s="24"/>
      <c r="G9" s="24"/>
      <c r="H9" s="23"/>
      <c r="I9" s="62"/>
    </row>
    <row r="10" spans="2:9" s="25" customFormat="1" x14ac:dyDescent="0.25">
      <c r="B10" s="23"/>
      <c r="C10" s="23"/>
      <c r="D10" s="23"/>
      <c r="E10" s="23"/>
      <c r="F10" s="24"/>
      <c r="G10" s="24"/>
      <c r="H10" s="23"/>
      <c r="I10" s="62"/>
    </row>
    <row r="11" spans="2:9" s="25" customFormat="1" x14ac:dyDescent="0.25">
      <c r="B11" s="23"/>
      <c r="C11" s="23"/>
      <c r="D11" s="23"/>
      <c r="E11" s="23"/>
      <c r="F11" s="24"/>
      <c r="G11" s="24"/>
      <c r="H11" s="23"/>
      <c r="I11" s="62"/>
    </row>
    <row r="12" spans="2:9" s="25" customFormat="1" x14ac:dyDescent="0.25">
      <c r="B12" s="23"/>
      <c r="C12" s="23"/>
      <c r="D12" s="23"/>
      <c r="E12" s="23"/>
      <c r="F12" s="24"/>
      <c r="G12" s="24"/>
      <c r="H12" s="23"/>
      <c r="I12" s="62"/>
    </row>
    <row r="13" spans="2:9" s="25" customFormat="1" x14ac:dyDescent="0.25">
      <c r="B13" s="23"/>
      <c r="C13" s="23"/>
      <c r="D13" s="23"/>
      <c r="E13" s="23"/>
      <c r="F13" s="24"/>
      <c r="G13" s="24"/>
      <c r="H13" s="23"/>
      <c r="I13" s="62"/>
    </row>
    <row r="14" spans="2:9" s="25" customFormat="1" x14ac:dyDescent="0.25">
      <c r="B14" s="23"/>
      <c r="C14" s="23"/>
      <c r="D14" s="23"/>
      <c r="E14" s="23"/>
      <c r="F14" s="24"/>
      <c r="G14" s="24"/>
      <c r="H14" s="23"/>
      <c r="I14" s="62"/>
    </row>
    <row r="15" spans="2:9" s="25" customFormat="1" x14ac:dyDescent="0.25">
      <c r="B15" s="23"/>
      <c r="C15" s="23"/>
      <c r="D15" s="23"/>
      <c r="E15" s="23"/>
      <c r="F15" s="24"/>
      <c r="G15" s="24"/>
      <c r="H15" s="23"/>
      <c r="I15" s="62"/>
    </row>
    <row r="16" spans="2:9" s="25" customFormat="1" ht="15.6" x14ac:dyDescent="0.3">
      <c r="B16" s="23"/>
      <c r="C16" s="23"/>
      <c r="D16" s="23"/>
      <c r="E16" s="23"/>
      <c r="F16" s="24"/>
      <c r="G16" s="24"/>
      <c r="H16" s="23"/>
      <c r="I16" s="62"/>
    </row>
    <row r="17" spans="2:9" s="25" customFormat="1" ht="15.6" x14ac:dyDescent="0.3">
      <c r="B17" s="23"/>
      <c r="C17" s="23"/>
      <c r="D17" s="23"/>
      <c r="E17" s="23"/>
      <c r="F17" s="24"/>
      <c r="G17" s="24"/>
      <c r="H17" s="23"/>
      <c r="I17" s="62"/>
    </row>
    <row r="18" spans="2:9" s="25" customFormat="1" x14ac:dyDescent="0.25">
      <c r="B18" s="23"/>
      <c r="C18" s="23"/>
      <c r="D18" s="23"/>
      <c r="E18" s="23"/>
      <c r="F18" s="24"/>
      <c r="G18" s="24"/>
      <c r="H18" s="23"/>
      <c r="I18" s="62"/>
    </row>
    <row r="19" spans="2:9" s="25" customFormat="1" x14ac:dyDescent="0.25">
      <c r="B19" s="23"/>
      <c r="C19" s="23"/>
      <c r="D19" s="23"/>
      <c r="E19" s="23"/>
      <c r="F19" s="24"/>
      <c r="G19" s="24"/>
      <c r="H19" s="23"/>
      <c r="I19" s="62"/>
    </row>
    <row r="20" spans="2:9" s="25" customFormat="1" x14ac:dyDescent="0.25">
      <c r="B20" s="23"/>
      <c r="C20" s="23"/>
      <c r="D20" s="23"/>
      <c r="E20" s="23"/>
      <c r="F20" s="24"/>
      <c r="G20" s="24"/>
      <c r="H20" s="23"/>
      <c r="I20" s="62"/>
    </row>
    <row r="21" spans="2:9" s="25" customFormat="1" x14ac:dyDescent="0.25">
      <c r="B21" s="23"/>
      <c r="C21" s="23"/>
      <c r="D21" s="23"/>
      <c r="E21" s="23"/>
      <c r="F21" s="24"/>
      <c r="G21" s="24"/>
      <c r="H21" s="23"/>
      <c r="I21" s="62"/>
    </row>
    <row r="22" spans="2:9" s="25" customFormat="1" x14ac:dyDescent="0.25">
      <c r="B22" s="23"/>
      <c r="C22" s="23"/>
      <c r="D22" s="23"/>
      <c r="E22" s="23"/>
      <c r="F22" s="24"/>
      <c r="G22" s="24"/>
      <c r="H22" s="23"/>
      <c r="I22" s="62"/>
    </row>
    <row r="23" spans="2:9" x14ac:dyDescent="0.25">
      <c r="B23" s="154" t="s">
        <v>46</v>
      </c>
      <c r="C23" s="155"/>
      <c r="D23" s="155"/>
      <c r="E23" s="155"/>
      <c r="F23" s="155"/>
      <c r="G23" s="155"/>
      <c r="H23" s="156"/>
      <c r="I23" s="73">
        <f>SUM(I6:I22)</f>
        <v>0</v>
      </c>
    </row>
    <row r="24" spans="2:9" s="25" customFormat="1" x14ac:dyDescent="0.25">
      <c r="B24" s="23"/>
      <c r="C24" s="23"/>
      <c r="D24" s="23"/>
      <c r="E24" s="23"/>
      <c r="F24" s="24"/>
      <c r="G24" s="24"/>
      <c r="H24" s="23"/>
      <c r="I24" s="62"/>
    </row>
    <row r="25" spans="2:9" s="25" customFormat="1" x14ac:dyDescent="0.25">
      <c r="B25" s="23"/>
      <c r="C25" s="23"/>
      <c r="D25" s="23"/>
      <c r="E25" s="23"/>
      <c r="F25" s="24"/>
      <c r="G25" s="24"/>
      <c r="H25" s="23"/>
      <c r="I25" s="62"/>
    </row>
    <row r="26" spans="2:9" s="25" customFormat="1" x14ac:dyDescent="0.25">
      <c r="B26" s="23"/>
      <c r="C26" s="23"/>
      <c r="D26" s="23"/>
      <c r="E26" s="23"/>
      <c r="F26" s="24"/>
      <c r="G26" s="24"/>
      <c r="H26" s="23"/>
      <c r="I26" s="62"/>
    </row>
    <row r="27" spans="2:9" s="25" customFormat="1" x14ac:dyDescent="0.25">
      <c r="B27" s="23"/>
      <c r="C27" s="23"/>
      <c r="D27" s="23"/>
      <c r="E27" s="23"/>
      <c r="F27" s="24"/>
      <c r="G27" s="24"/>
      <c r="H27" s="23"/>
      <c r="I27" s="62"/>
    </row>
    <row r="28" spans="2:9" s="25" customFormat="1" x14ac:dyDescent="0.25">
      <c r="B28" s="23"/>
      <c r="C28" s="23"/>
      <c r="D28" s="23"/>
      <c r="E28" s="23"/>
      <c r="F28" s="24"/>
      <c r="G28" s="24"/>
      <c r="H28" s="23"/>
      <c r="I28" s="62"/>
    </row>
    <row r="29" spans="2:9" s="25" customFormat="1" x14ac:dyDescent="0.25">
      <c r="B29" s="23"/>
      <c r="C29" s="23"/>
      <c r="D29" s="23"/>
      <c r="E29" s="23"/>
      <c r="F29" s="24"/>
      <c r="G29" s="24"/>
      <c r="H29" s="23"/>
      <c r="I29" s="62"/>
    </row>
    <row r="30" spans="2:9" s="25" customFormat="1" x14ac:dyDescent="0.25">
      <c r="B30" s="23"/>
      <c r="C30" s="23"/>
      <c r="D30" s="23"/>
      <c r="E30" s="23"/>
      <c r="F30" s="24"/>
      <c r="G30" s="24"/>
      <c r="H30" s="23"/>
      <c r="I30" s="62"/>
    </row>
    <row r="31" spans="2:9" s="25" customFormat="1" x14ac:dyDescent="0.25">
      <c r="B31" s="23"/>
      <c r="C31" s="23"/>
      <c r="D31" s="23"/>
      <c r="E31" s="23"/>
      <c r="F31" s="24"/>
      <c r="G31" s="24"/>
      <c r="H31" s="23"/>
      <c r="I31" s="62"/>
    </row>
    <row r="32" spans="2:9" s="25" customFormat="1" x14ac:dyDescent="0.25">
      <c r="B32" s="23"/>
      <c r="C32" s="23"/>
      <c r="D32" s="23"/>
      <c r="E32" s="23"/>
      <c r="F32" s="24"/>
      <c r="G32" s="24"/>
      <c r="H32" s="23"/>
      <c r="I32" s="62"/>
    </row>
    <row r="33" spans="2:9" s="25" customFormat="1" x14ac:dyDescent="0.25">
      <c r="B33" s="23"/>
      <c r="C33" s="23"/>
      <c r="D33" s="23"/>
      <c r="E33" s="23"/>
      <c r="F33" s="24"/>
      <c r="G33" s="24"/>
      <c r="H33" s="23"/>
      <c r="I33" s="62"/>
    </row>
    <row r="34" spans="2:9" s="25" customFormat="1" x14ac:dyDescent="0.25">
      <c r="B34" s="23"/>
      <c r="C34" s="23"/>
      <c r="D34" s="23"/>
      <c r="E34" s="23"/>
      <c r="F34" s="24"/>
      <c r="G34" s="24"/>
      <c r="H34" s="23"/>
      <c r="I34" s="62"/>
    </row>
    <row r="35" spans="2:9" s="25" customFormat="1" x14ac:dyDescent="0.25">
      <c r="B35" s="23"/>
      <c r="C35" s="23"/>
      <c r="D35" s="23"/>
      <c r="E35" s="23"/>
      <c r="F35" s="24"/>
      <c r="G35" s="24"/>
      <c r="H35" s="23"/>
      <c r="I35" s="62"/>
    </row>
    <row r="36" spans="2:9" s="25" customFormat="1" x14ac:dyDescent="0.25">
      <c r="B36" s="23"/>
      <c r="C36" s="23"/>
      <c r="D36" s="23"/>
      <c r="E36" s="23"/>
      <c r="F36" s="24"/>
      <c r="G36" s="24"/>
      <c r="H36" s="23"/>
      <c r="I36" s="62"/>
    </row>
    <row r="37" spans="2:9" s="25" customFormat="1" x14ac:dyDescent="0.25">
      <c r="B37" s="23"/>
      <c r="C37" s="23"/>
      <c r="D37" s="23"/>
      <c r="E37" s="23"/>
      <c r="F37" s="24"/>
      <c r="G37" s="24"/>
      <c r="H37" s="23"/>
      <c r="I37" s="62"/>
    </row>
    <row r="38" spans="2:9" s="25" customFormat="1" x14ac:dyDescent="0.25">
      <c r="B38" s="23"/>
      <c r="C38" s="23"/>
      <c r="D38" s="23"/>
      <c r="E38" s="23"/>
      <c r="F38" s="24"/>
      <c r="G38" s="24"/>
      <c r="H38" s="23"/>
      <c r="I38" s="62"/>
    </row>
    <row r="39" spans="2:9" s="25" customFormat="1" x14ac:dyDescent="0.25">
      <c r="B39" s="23"/>
      <c r="C39" s="23"/>
      <c r="D39" s="23"/>
      <c r="E39" s="23"/>
      <c r="F39" s="24"/>
      <c r="G39" s="24"/>
      <c r="H39" s="23"/>
      <c r="I39" s="62"/>
    </row>
    <row r="40" spans="2:9" s="25" customFormat="1" x14ac:dyDescent="0.25">
      <c r="B40" s="23"/>
      <c r="C40" s="23"/>
      <c r="D40" s="23"/>
      <c r="E40" s="23"/>
      <c r="F40" s="24"/>
      <c r="G40" s="24"/>
      <c r="H40" s="23"/>
      <c r="I40" s="62"/>
    </row>
    <row r="41" spans="2:9" x14ac:dyDescent="0.25">
      <c r="B41" s="154" t="s">
        <v>128</v>
      </c>
      <c r="C41" s="155"/>
      <c r="D41" s="155"/>
      <c r="E41" s="155"/>
      <c r="F41" s="155"/>
      <c r="G41" s="155"/>
      <c r="H41" s="156"/>
      <c r="I41" s="73">
        <f>SUM(I24:I40)</f>
        <v>0</v>
      </c>
    </row>
    <row r="42" spans="2:9" x14ac:dyDescent="0.25">
      <c r="B42" s="108" t="s">
        <v>82</v>
      </c>
      <c r="C42" s="109"/>
      <c r="D42" s="109"/>
      <c r="E42" s="109"/>
      <c r="F42" s="109"/>
      <c r="G42" s="109"/>
      <c r="H42" s="110"/>
      <c r="I42" s="73">
        <f>I23+I41</f>
        <v>0</v>
      </c>
    </row>
    <row r="43" spans="2:9" x14ac:dyDescent="0.25">
      <c r="B43" s="17" t="s">
        <v>127</v>
      </c>
    </row>
  </sheetData>
  <sheetProtection formatCells="0" formatColumns="0" formatRows="0" insertColumns="0" insertRows="0" deleteColumns="0" deleteRows="0" selectLockedCells="1"/>
  <mergeCells count="6">
    <mergeCell ref="B41:H41"/>
    <mergeCell ref="C3:H3"/>
    <mergeCell ref="I3:I5"/>
    <mergeCell ref="B4:B5"/>
    <mergeCell ref="C4:H4"/>
    <mergeCell ref="B23:H23"/>
  </mergeCells>
  <dataValidations xWindow="697" yWindow="469" count="1">
    <dataValidation type="date" operator="greaterThanOrEqual" allowBlank="1" showInputMessage="1" showErrorMessage="1" errorTitle="Tähelepanu!" error="Kulu tasumise kuupäev ei saa olla varasem kui kuludokumendi kuupäev." promptTitle="Tähelepanu!" prompt="Kulu tasumise kuupäev ei saa olla varasem kui kuludokumendi kuupäev." sqref="G6:G22 G24:G40">
      <formula1>F6</formula1>
    </dataValidation>
  </dataValidations>
  <pageMargins left="0.7" right="0.7" top="0.75" bottom="0.75" header="0.3" footer="0.3"/>
  <pageSetup paperSize="9" scale="6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Eelarve</vt:lpstr>
      <vt:lpstr>Maksetaotlus</vt:lpstr>
      <vt:lpstr>KULUARUANDE KOOND</vt:lpstr>
      <vt:lpstr>1. Tööjõukulud</vt:lpstr>
      <vt:lpstr>2. Lähetuskulud</vt:lpstr>
      <vt:lpstr> 3. EL avalikustamise kulud</vt:lpstr>
      <vt:lpstr>4. Seadmed, varust, IKT</vt:lpstr>
      <vt:lpstr>5. Kinnisvara</vt:lpstr>
      <vt:lpstr>6. Muud otsesed kulud</vt:lpstr>
      <vt:lpstr>Nähtamatu leht</vt:lpstr>
      <vt:lpstr>Kinnituskiri</vt:lpstr>
      <vt:lpstr>Projekti_valdkond</vt:lpstr>
      <vt:lpstr>Valdkond</vt:lpstr>
      <vt:lpstr>Ühik</vt:lpstr>
    </vt:vector>
  </TitlesOfParts>
  <Company>SMIT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Aigi Kasvand</dc:creator>
  <cp:lastModifiedBy>Karin Tahvonen</cp:lastModifiedBy>
  <cp:lastPrinted>2015-04-22T10:35:36Z</cp:lastPrinted>
  <dcterms:created xsi:type="dcterms:W3CDTF">2014-06-17T10:19:13Z</dcterms:created>
  <dcterms:modified xsi:type="dcterms:W3CDTF">2015-06-17T21:13:01Z</dcterms:modified>
</cp:coreProperties>
</file>